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目录" sheetId="1" r:id="rId1"/>
    <sheet name="部门整体支出绩效自评表 " sheetId="6" r:id="rId2"/>
    <sheet name="计划生育利益导向经费绩效自评表" sheetId="7" r:id="rId3"/>
    <sheet name="基本公共卫生服务项目绩效自评表" sheetId="8" r:id="rId4"/>
    <sheet name="实施国家基本药物制度补助绩效自评表" sheetId="9" r:id="rId5"/>
    <sheet name="疫情经费绩效自评表" sheetId="10" r:id="rId6"/>
    <sheet name="县级公立医院取消药品加成补助绩效自评表" sheetId="11" r:id="rId7"/>
    <sheet name="乡村医生工作报酬绩效自评表" sheetId="12" r:id="rId8"/>
    <sheet name="乡村医生养老保险绩效自评表" sheetId="13" r:id="rId9"/>
    <sheet name="原集体所有制人员养老金绩效自评表" sheetId="14" r:id="rId10"/>
    <sheet name="黎平县特殊人群关爱医院运行管理经费绩效自评表" sheetId="15" r:id="rId11"/>
    <sheet name="医疗服务与保障能力提升绩效自评表" sheetId="16" r:id="rId12"/>
    <sheet name="中医优势专科建设绩效自评表" sheetId="17" r:id="rId13"/>
  </sheets>
  <definedNames>
    <definedName name="_xlnm.Print_Area" localSheetId="3">基本公共卫生服务项目绩效自评表!$A$1:$I$63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<sst xmlns="http://schemas.openxmlformats.org/spreadsheetml/2006/main" count="1633" uniqueCount="574">
  <si>
    <t>2023年部门预算绩效评价公开目录</t>
  </si>
  <si>
    <t>序号</t>
  </si>
  <si>
    <t>分类</t>
  </si>
  <si>
    <t>内容</t>
  </si>
  <si>
    <t>备注</t>
  </si>
  <si>
    <t>整体支出</t>
  </si>
  <si>
    <t>黎平县卫生健康局整体支出绩效自评表</t>
  </si>
  <si>
    <t>项目1</t>
  </si>
  <si>
    <t>计划生育利益导向经费绩效自评表</t>
  </si>
  <si>
    <t>项目2</t>
  </si>
  <si>
    <t>基本公共卫生服务项目绩效自评表</t>
  </si>
  <si>
    <t>项目3</t>
  </si>
  <si>
    <t>实施国家基本药物制度补助绩效自评表</t>
  </si>
  <si>
    <t>项目4</t>
  </si>
  <si>
    <t>疫情经费绩效自评表</t>
  </si>
  <si>
    <t>项目5</t>
  </si>
  <si>
    <t>县级公立医院取消药品加成补助绩效自评表</t>
  </si>
  <si>
    <t>项目6</t>
  </si>
  <si>
    <t>乡村医生工作报酬绩效自评表</t>
  </si>
  <si>
    <t>项目7</t>
  </si>
  <si>
    <t>乡村医生养老保险绩效自评表</t>
  </si>
  <si>
    <t>项目8</t>
  </si>
  <si>
    <t>原集体所有制人员养老金绩效自评表</t>
  </si>
  <si>
    <t>项目9</t>
  </si>
  <si>
    <t>黎平县特殊人群关爱医院运行管理经费绩效自评表</t>
  </si>
  <si>
    <t>项目10</t>
  </si>
  <si>
    <t>医疗服务与保障能力提升绩效自评表</t>
  </si>
  <si>
    <t>项目11</t>
  </si>
  <si>
    <t>中医优势专科建设绩效自评表</t>
  </si>
  <si>
    <t>部门整体支出绩效自评表</t>
  </si>
  <si>
    <t xml:space="preserve">    (2023年度)</t>
  </si>
  <si>
    <t>单位（盖章）：</t>
  </si>
  <si>
    <t>填报日期：2024年4月10日</t>
  </si>
  <si>
    <t>部门（单位）名称</t>
  </si>
  <si>
    <t>黎平县卫生健康局</t>
  </si>
  <si>
    <r>
      <rPr>
        <sz val="9"/>
        <color indexed="8"/>
        <rFont val="宋体"/>
        <charset val="134"/>
      </rPr>
      <t xml:space="preserve">部门（单位）总体 </t>
    </r>
    <r>
      <rPr>
        <sz val="9"/>
        <color indexed="8"/>
        <rFont val="宋体"/>
        <charset val="134"/>
      </rPr>
      <t xml:space="preserve"> </t>
    </r>
    <r>
      <rPr>
        <sz val="9"/>
        <color indexed="8"/>
        <rFont val="宋体"/>
        <charset val="134"/>
      </rPr>
      <t>资金（万元）</t>
    </r>
  </si>
  <si>
    <t>资金来源</t>
  </si>
  <si>
    <t>全年预算数（A）</t>
  </si>
  <si>
    <t>全年执行数（B）</t>
  </si>
  <si>
    <r>
      <rPr>
        <sz val="9"/>
        <color indexed="8"/>
        <rFont val="宋体"/>
        <charset val="134"/>
      </rPr>
      <t>执行率（B</t>
    </r>
    <r>
      <rPr>
        <sz val="9"/>
        <color indexed="8"/>
        <rFont val="宋体"/>
        <charset val="134"/>
      </rPr>
      <t>/A)</t>
    </r>
  </si>
  <si>
    <t>年度资金总额：</t>
  </si>
  <si>
    <t>基本支出</t>
  </si>
  <si>
    <t>—</t>
  </si>
  <si>
    <t>项目支出</t>
  </si>
  <si>
    <t>其他资金</t>
  </si>
  <si>
    <t>年度总体目标</t>
  </si>
  <si>
    <t>预期目标</t>
  </si>
  <si>
    <t>实际完成情况</t>
  </si>
  <si>
    <t>目标1. 保障卫生健康系统正常运转，完成各专项指标的管理要求。
目标2. 强化卫健系统监督和专项检查，健全内控机制，完成年度绩效评价、政府采购、国库集中支付与预算管理，构建卫健系统运行管理新机制。
目标3. 牢固树立大卫生、大健康理念，推动实施健康黎平战略，以改革创新为动力，以促健康、转模式、强基层、重保障为着力点，把以治病为中心转变到以人民健康为中心，为人民群众提供全方位全周期健康服务。
目标4. 注重预防为主和健康促进，加强预防控制重大疾病工作，积极应对人口老龄化，健全健康服务体系。
目标5. 注重工作重心下移和资源下沉，推进卫生健康公共资源向基层延伸、向农村覆盖、向边远地区和生活困难群众倾斜。注重提高服务质量和水平，推进卫生健康基本公共服务均等化、普惠化、便捷化。
目标6. 协调推进深化医药卫生体制改革，加大公立医院综合改革力度，推进管办分离，推动卫生健康公共服务提供主体多元化、提供方式多样化
目标7.  部门“三公经费”控制在年初预算安排数，保障传染病医院的正常运行。
目标8.  卫健系统所有使用的预算资金都符合相关的预算财务管理制度，不出现截留、挤占、挪用、虚列支出等情况。</t>
  </si>
  <si>
    <t>指标</t>
  </si>
  <si>
    <t>一级指标</t>
  </si>
  <si>
    <t>二级指标</t>
  </si>
  <si>
    <t>三级指标</t>
  </si>
  <si>
    <t>年度指标值（A）</t>
  </si>
  <si>
    <t>实际完成值（B）</t>
  </si>
  <si>
    <t>分值</t>
  </si>
  <si>
    <t>得分</t>
  </si>
  <si>
    <t>未完成原因分析</t>
  </si>
  <si>
    <t>投入</t>
  </si>
  <si>
    <t>目标设定</t>
  </si>
  <si>
    <t>绩效目标合理性</t>
  </si>
  <si>
    <t>符合国家法律法规、国民经济和社会发展总体规划；符合部门“三定”方案确定的职责；符合部门制定的中长期实施规划；</t>
  </si>
  <si>
    <t>符合</t>
  </si>
  <si>
    <t>绩效指标明确性</t>
  </si>
  <si>
    <t>绩效目标细化，任务明确，绩效指标与预算资金匹配</t>
  </si>
  <si>
    <t>预算配置</t>
  </si>
  <si>
    <t>在职人员控制率</t>
  </si>
  <si>
    <t>“三公经费”变动率</t>
  </si>
  <si>
    <t>重点支出安排率</t>
  </si>
  <si>
    <t>过程</t>
  </si>
  <si>
    <t>预算执行</t>
  </si>
  <si>
    <t>预算完成率</t>
  </si>
  <si>
    <t>预算调整率</t>
  </si>
  <si>
    <t>公用经费控制率</t>
  </si>
  <si>
    <t>预算执行率</t>
  </si>
  <si>
    <t>预算管理</t>
  </si>
  <si>
    <t>管理制度健全性</t>
  </si>
  <si>
    <t>管理制度健全</t>
  </si>
  <si>
    <t>管理制度是否合法、合
规、完整</t>
  </si>
  <si>
    <t>资金使用合规性</t>
  </si>
  <si>
    <t>资金使用合规</t>
  </si>
  <si>
    <t>预决算信息公开</t>
  </si>
  <si>
    <t>按规定内容、规定时
限公开预决算</t>
  </si>
  <si>
    <t>基础信息完善</t>
  </si>
  <si>
    <t>基础数据信息和会计
信息资料真实、完整
、准确</t>
  </si>
  <si>
    <t>资产管理</t>
  </si>
  <si>
    <t>资产管理安全性</t>
  </si>
  <si>
    <t>资产保存完整、资产配置合理、资产处置规范、资产账务管理合规，帐实相符、资产有偿使用及处置收入及时足额上缴</t>
  </si>
  <si>
    <t>资产保存完整、资产配置合理、资产处置规范、资产账务管理合规，因报废手续烦琐，帐实不太相符、无资产有偿使用情况</t>
  </si>
  <si>
    <t>固定资产利用率</t>
  </si>
  <si>
    <t>产出</t>
  </si>
  <si>
    <t>数量指标</t>
  </si>
  <si>
    <t>乡村振兴健康工作指导</t>
  </si>
  <si>
    <t>28个乡镇卫生院及社区卫生服务中心、403个村和民营机构</t>
  </si>
  <si>
    <t>开展各专项检查</t>
  </si>
  <si>
    <t>24次</t>
  </si>
  <si>
    <t>38次</t>
  </si>
  <si>
    <t>完成本年度医疗收入</t>
  </si>
  <si>
    <t>40000万元</t>
  </si>
  <si>
    <t>44227万元</t>
  </si>
  <si>
    <t>质量指标</t>
  </si>
  <si>
    <t>乡村振兴健康工作指导覆盖率</t>
  </si>
  <si>
    <t>开展各专项检查督导覆盖率</t>
  </si>
  <si>
    <t>本年度医疗收入完成率</t>
  </si>
  <si>
    <t>时效</t>
  </si>
  <si>
    <t>各类项目完成及时率</t>
  </si>
  <si>
    <t>成本</t>
  </si>
  <si>
    <t>总成本控制在财政预算批复之内</t>
  </si>
  <si>
    <t>22159.49万元</t>
  </si>
  <si>
    <t>29949.5万元</t>
  </si>
  <si>
    <t>年中增加上级专项预算
7649.71万元</t>
  </si>
  <si>
    <t>效益</t>
  </si>
  <si>
    <t>经济效益</t>
  </si>
  <si>
    <t>医疗收入比上年提高</t>
  </si>
  <si>
    <t>4000万元</t>
  </si>
  <si>
    <t>4227万元</t>
  </si>
  <si>
    <t>社会效益</t>
  </si>
  <si>
    <t>医疗服务水平提升</t>
  </si>
  <si>
    <t>得到提升</t>
  </si>
  <si>
    <t>生态效益</t>
  </si>
  <si>
    <t>就医环境及整个医疗环境</t>
  </si>
  <si>
    <t>得到大幅度改善</t>
  </si>
  <si>
    <t>可持续影响</t>
  </si>
  <si>
    <t>保障各项工作平稳顺利进行</t>
  </si>
  <si>
    <t>长期有力保障</t>
  </si>
  <si>
    <t>满意度</t>
  </si>
  <si>
    <t>服务对象满意度</t>
  </si>
  <si>
    <t>全县广大人民群众的满意度</t>
  </si>
  <si>
    <t>&gt;90%</t>
  </si>
  <si>
    <t>总分</t>
  </si>
  <si>
    <t>自评结论</t>
  </si>
  <si>
    <t>绩效目标合理、绩效指标明确，从投入、过程、产出、效益、满意度方面综合评价整体目标绩效，基本完成医疗卫生各项工作，按时保质完成2022年工作计划</t>
  </si>
  <si>
    <r>
      <rPr>
        <sz val="9"/>
        <color indexed="8"/>
        <rFont val="宋体"/>
        <charset val="134"/>
      </rPr>
      <t>注：1.绩效自评采取打分评价的形式，满分为100分，各部门（单位）可根据指标的重要程度自主确定各项三级指标的权重分值，各项指标得分加总得出该项目绩效自评的总分。原则上一级指标分值统一设置为：投入指标10分、过程指标20分（其中：预算资金执行率10分）、</t>
    </r>
    <r>
      <rPr>
        <sz val="9"/>
        <color indexed="8"/>
        <rFont val="宋体"/>
        <charset val="134"/>
      </rPr>
      <t>产出指标</t>
    </r>
    <r>
      <rPr>
        <sz val="9"/>
        <color indexed="8"/>
        <rFont val="宋体"/>
        <charset val="134"/>
      </rPr>
      <t>35</t>
    </r>
    <r>
      <rPr>
        <sz val="9"/>
        <color indexed="8"/>
        <rFont val="宋体"/>
        <charset val="134"/>
      </rPr>
      <t>分、效益指标</t>
    </r>
    <r>
      <rPr>
        <sz val="9"/>
        <color indexed="8"/>
        <rFont val="宋体"/>
        <charset val="134"/>
      </rPr>
      <t>25</t>
    </r>
    <r>
      <rPr>
        <sz val="9"/>
        <color indexed="8"/>
        <rFont val="宋体"/>
        <charset val="134"/>
      </rPr>
      <t>分、服务对象满意度10分。如有特殊情况，除预算资金执行率外，其他指标权重可作适当调整，但总分应为100分。各项三级指标得分最高不能超过该指标分值</t>
    </r>
  </si>
  <si>
    <t>2.未完成原因分析：说明偏离目标、不能完成目标的原因及拟采取的措施。</t>
  </si>
  <si>
    <t>3.定量指标若为正向指标（即指标值为≥*），则得分计算方法应用实际完成值（（B）/年度指标值（A）*该指标分值；若定量指标为反向指标(即指标值为≤*），则得分计算方法应用年度指标值（A）/实际完成值（B）*该指标分值。</t>
  </si>
  <si>
    <t>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</si>
  <si>
    <t>计划生育利益导向经费项目支出绩效目标自评表</t>
  </si>
  <si>
    <t xml:space="preserve">     (2023年度)</t>
  </si>
  <si>
    <t>填报日期：</t>
  </si>
  <si>
    <t>项目名称</t>
  </si>
  <si>
    <t>计划生育利益导向经费</t>
  </si>
  <si>
    <t>主管部门及代码</t>
  </si>
  <si>
    <t>实施单位</t>
  </si>
  <si>
    <t>项目资金（万元）</t>
  </si>
  <si>
    <r>
      <rPr>
        <sz val="9"/>
        <color indexed="8"/>
        <rFont val="宋体"/>
        <charset val="134"/>
      </rPr>
      <t>年初预算数（A</t>
    </r>
    <r>
      <rPr>
        <sz val="9"/>
        <color indexed="8"/>
        <rFont val="宋体"/>
        <charset val="134"/>
      </rPr>
      <t>)</t>
    </r>
  </si>
  <si>
    <t>追加预算数（B）</t>
  </si>
  <si>
    <t>全年执行数（C）</t>
  </si>
  <si>
    <r>
      <rPr>
        <sz val="9"/>
        <color indexed="8"/>
        <rFont val="宋体"/>
        <charset val="134"/>
      </rPr>
      <t>执行率（</t>
    </r>
    <r>
      <rPr>
        <sz val="9"/>
        <color indexed="8"/>
        <rFont val="宋体"/>
        <charset val="134"/>
      </rPr>
      <t>C/A+B)</t>
    </r>
  </si>
  <si>
    <t>资金总额（万元）</t>
  </si>
  <si>
    <t>财政拨款</t>
  </si>
  <si>
    <t>其中：上级补助</t>
  </si>
  <si>
    <t>本级安排</t>
  </si>
  <si>
    <t>目标1：完上级计划生育利益导向各项政策对象资格审核、资金拨付等工作。
目标2：完成县级计划生育养老保障相关工作</t>
  </si>
  <si>
    <t>项目立项</t>
  </si>
  <si>
    <t>项目立项规范性</t>
  </si>
  <si>
    <t>黔财教〔2011〕237号
州人领发〔2009〕6号
黎府发〔2007〕5号</t>
  </si>
  <si>
    <t>合理</t>
  </si>
  <si>
    <t>明确</t>
  </si>
  <si>
    <t>资金落实</t>
  </si>
  <si>
    <t>资金到位率</t>
  </si>
  <si>
    <t>到位及时率</t>
  </si>
  <si>
    <t>财力有限，请款力度弱</t>
  </si>
  <si>
    <t>项目管理</t>
  </si>
  <si>
    <t>健全</t>
  </si>
  <si>
    <t>制度执行有效性</t>
  </si>
  <si>
    <t>有效</t>
  </si>
  <si>
    <t>项目质量可控性</t>
  </si>
  <si>
    <t>可控制</t>
  </si>
  <si>
    <t>财务管理</t>
  </si>
  <si>
    <t>健全、独立</t>
  </si>
  <si>
    <t>合规</t>
  </si>
  <si>
    <t>财务监控有效性</t>
  </si>
  <si>
    <t>预算资金执行率</t>
  </si>
  <si>
    <t>产出指标</t>
  </si>
  <si>
    <t>数量</t>
  </si>
  <si>
    <t>农村部分计划生育家庭奖励扶助人数</t>
  </si>
  <si>
    <t>761人</t>
  </si>
  <si>
    <t>734人</t>
  </si>
  <si>
    <t>新型农村社会养老保险缴费补贴人数</t>
  </si>
  <si>
    <t>3144人</t>
  </si>
  <si>
    <t>3049人</t>
  </si>
  <si>
    <t>新型农村社会养老保险基础养老金补贴对象人数</t>
  </si>
  <si>
    <t>690人</t>
  </si>
  <si>
    <t>666人</t>
  </si>
  <si>
    <t>黔东南州计划生育养老金</t>
  </si>
  <si>
    <t>519人</t>
  </si>
  <si>
    <t>548人</t>
  </si>
  <si>
    <t>实际发放数大于
2022年末预算数</t>
  </si>
  <si>
    <t>黎平县计划生育生育养老保障金</t>
  </si>
  <si>
    <t>2162人</t>
  </si>
  <si>
    <t>农村部分计划生育节育奖励人数</t>
  </si>
  <si>
    <t>3140人</t>
  </si>
  <si>
    <t>3112人</t>
  </si>
  <si>
    <t>农村计生“两户”子女进入高校学习一次性奖励金</t>
  </si>
  <si>
    <t>37人</t>
  </si>
  <si>
    <t>质量</t>
  </si>
  <si>
    <t>符合条件申报对象覆盖率</t>
  </si>
  <si>
    <t>计划生育利益导向“四项制度”政策对象家庭</t>
  </si>
  <si>
    <t>长期</t>
  </si>
  <si>
    <t>1200元/人/年</t>
  </si>
  <si>
    <t>50元/人/年</t>
  </si>
  <si>
    <t>780元/人/年</t>
  </si>
  <si>
    <t xml:space="preserve">80元/人/月
90元/人/月
100元/人/月
110元/人/月
</t>
  </si>
  <si>
    <t>60元/人/月
70元/人/月</t>
  </si>
  <si>
    <t>财力有限，2023年度
尚未拨付</t>
  </si>
  <si>
    <t>300元/人/年</t>
  </si>
  <si>
    <t>5000元/人</t>
  </si>
  <si>
    <t>效益指标</t>
  </si>
  <si>
    <t>家庭发展能力</t>
  </si>
  <si>
    <t>逐步提高</t>
  </si>
  <si>
    <t>社会稳定水平</t>
  </si>
  <si>
    <t>可持续影
响指标</t>
  </si>
  <si>
    <t>计划生育利益导向“四项制度”政策</t>
  </si>
  <si>
    <t>县级养老保障政策</t>
  </si>
  <si>
    <t>满意度指标</t>
  </si>
  <si>
    <t>补助对象满意度</t>
  </si>
  <si>
    <t>≥90%</t>
  </si>
  <si>
    <t>绩效结论</t>
  </si>
  <si>
    <t>该项目执行很好，解决农村独生子女户和二女户家庭的养老问题，提高家庭发展能力和社会稳定水平　</t>
  </si>
  <si>
    <t>联系人：</t>
  </si>
  <si>
    <t>姜永兰</t>
  </si>
  <si>
    <t>注：1.绩效自评采取打分评价的形式，满分为100分，各单位可根据指标的重要程度自主确定各项三级指标的权重分值，各项指标得分加总得出该项目绩效自评的总分。原则上一级指标分值统一设置为：投入指标10分、过程指标20分（其中预算资金执行率10分）、产出指标35分、效益指标25分、服务对象满意度10分。如有特殊情况，除预算资金执行率外，其他指标权重可作适当调整，但总分应为100分。各项三级指标得分最高不能超过该指标分值 。</t>
  </si>
  <si>
    <r>
      <rPr>
        <sz val="9"/>
        <color indexed="8"/>
        <rFont val="宋体"/>
        <charset val="134"/>
      </rPr>
      <t>3.定量指标若为正向指标（即指标值为≥*），则得分计算方法应用实际完成值（（</t>
    </r>
    <r>
      <rPr>
        <sz val="9"/>
        <color indexed="8"/>
        <rFont val="宋体"/>
        <charset val="134"/>
      </rPr>
      <t>B</t>
    </r>
    <r>
      <rPr>
        <sz val="9"/>
        <color indexed="8"/>
        <rFont val="宋体"/>
        <charset val="134"/>
      </rPr>
      <t>）/年度指标值（A</t>
    </r>
    <r>
      <rPr>
        <sz val="9"/>
        <color indexed="8"/>
        <rFont val="宋体"/>
        <charset val="134"/>
      </rPr>
      <t>）*该指标分值；若定量指标为反向指标(即指标值为≤*），则得分计算方法应用年度指标值（A）/实际完成值（B）*该指标分值。</t>
    </r>
  </si>
  <si>
    <t xml:space="preserve"> 5.其他资金包括与财政资金同投入到同一项目的自有资金、社会资金，以及以前年度的结转结余资金等。</t>
  </si>
  <si>
    <t>项目支出绩效目标自评表</t>
  </si>
  <si>
    <t>单位（盖章）：黎平县卫生健康局</t>
  </si>
  <si>
    <t>基本公共卫生服务项目</t>
  </si>
  <si>
    <t>全县医疗卫生单位</t>
  </si>
  <si>
    <t>实施完成居民健康档案、健康教育、预防接种、65岁及以上老年人健康管理、慢病患者健康管理、严重精神障碍患者健康管理、肺结核患者健康管理、孕产妇健康管理、0-6岁儿童健康管理、中医药健康管理、卫生计生监督协管、传染病及突发公共卫生事件报告和处置等原12项基本公共卫生服务项目及妇幼卫生健康工作、健康素养促进项目、重大疾病及健康危害因素监测、疫情防控工作等新增基本公共卫生服务项目。主要包含工作任务完全情况、工作完成规范性、真实性及群众满意度。</t>
  </si>
  <si>
    <t>已实施完成居民健康档案、健康教育、预防接种、65岁及以上老年人健康管理、慢病患者健康管理、严重精神障碍患者健康管理、肺结核患者健康管理、孕产妇健康管理、0-6岁儿童健康管理、中医药健康管理、卫生计生监督协管、传染病及突发公共卫生事件报告和处置等原12项基本公共卫生服务项目及妇幼卫生健康工作、健康素养促进项目、重大疾病及健康危害因素监测、疫情防控工作等新增基本公共卫生服务项目。工作完成质量及群众满意度均较上年有所提高。</t>
  </si>
  <si>
    <t>项目立项规范</t>
  </si>
  <si>
    <t>达到预期指标</t>
  </si>
  <si>
    <t>绩效目标合理</t>
  </si>
  <si>
    <t>绩效指标明确</t>
  </si>
  <si>
    <t>制度执行有效</t>
  </si>
  <si>
    <t>项目质量可控</t>
  </si>
  <si>
    <t>财务监控有效</t>
  </si>
  <si>
    <t>资金执行率未达100%</t>
  </si>
  <si>
    <t>高血压患者管理人数</t>
  </si>
  <si>
    <t>31170人</t>
  </si>
  <si>
    <t>33191人</t>
  </si>
  <si>
    <t>2型糖尿病患者管理人数</t>
  </si>
  <si>
    <t>7902人</t>
  </si>
  <si>
    <t>8198人</t>
  </si>
  <si>
    <t>肺结核患者管理率</t>
  </si>
  <si>
    <t>社区在册居家严重精神障碍患者健康管理率</t>
  </si>
  <si>
    <t>儿童中医药健康管理率</t>
  </si>
  <si>
    <t>老年人中医药健康管理率</t>
  </si>
  <si>
    <t>开展各专业培训，提高专业人员业务水平知识</t>
  </si>
  <si>
    <t>1次</t>
  </si>
  <si>
    <t>适龄儿童国家免疫规划疫苗接种率</t>
  </si>
  <si>
    <t>7岁以下儿童健康管理率</t>
  </si>
  <si>
    <t>0-6岁儿童眼保健和视力检查覆盖率</t>
  </si>
  <si>
    <t>居民规范化电子健康档案覆盖率</t>
  </si>
  <si>
    <t>高血压患者基层规范管理服务率</t>
  </si>
  <si>
    <t>2型糖尿病患者基层规范管理服务率</t>
  </si>
  <si>
    <t>65岁及以上老年人城乡社区规范健康管理服务率</t>
  </si>
  <si>
    <t>开展孕产妇死亡评审</t>
  </si>
  <si>
    <t>1个季度开展1次，全年4次</t>
  </si>
  <si>
    <t>4次</t>
  </si>
  <si>
    <t>开展危重孕产妇评审</t>
  </si>
  <si>
    <t>2次</t>
  </si>
  <si>
    <t>各监测任务完成时限</t>
  </si>
  <si>
    <t>10月底之前</t>
  </si>
  <si>
    <t>原12项基本公共卫生服务县级补助资金</t>
  </si>
  <si>
    <t>148万元</t>
  </si>
  <si>
    <t>3565.61万元</t>
  </si>
  <si>
    <t>增加上级专项资金</t>
  </si>
  <si>
    <t>城乡居民公共卫生差距</t>
  </si>
  <si>
    <t>不断缩小</t>
  </si>
  <si>
    <t>环境卫生状况逐步改善</t>
  </si>
  <si>
    <t>中长期</t>
  </si>
  <si>
    <t>基本公共卫生服务水平</t>
  </si>
  <si>
    <t>不断提高</t>
  </si>
  <si>
    <t>居民健康意识和健康知识知晓率</t>
  </si>
  <si>
    <r>
      <rPr>
        <sz val="10"/>
        <rFont val="宋体"/>
        <charset val="0"/>
      </rPr>
      <t>≧</t>
    </r>
    <r>
      <rPr>
        <sz val="10"/>
        <rFont val="Arial"/>
        <charset val="0"/>
      </rPr>
      <t>90%</t>
    </r>
  </si>
  <si>
    <t>达成预期指标</t>
  </si>
  <si>
    <t>吴国松</t>
  </si>
  <si>
    <t>实施国家基本药物制度补助项目支出绩效目标自评表</t>
  </si>
  <si>
    <t>实施国家基本药物制度补助</t>
  </si>
  <si>
    <t>基层医疗卫生机构</t>
  </si>
  <si>
    <t>目标1：保证所有政府办基层医疗卫生机构实施国家基本药物制度，推进综合改革顺利进行；目标2：对贯彻落实实施国家基本药物制度的基层医疗卫生机构和村卫生室给予药品零差率销售补助；目标3：通过每年对基层医疗卫生机构实施基本药物制度补助资金的投入，建立稳定长效的多渠道补偿机制，完善财政对基层医疗卫生机构运行的补助政策</t>
  </si>
  <si>
    <t>乡镇（街道）卫生院（社区卫生服务中心）、村卫生室（卫生服务站）配备基本药物品种数占医疗机构药品总品种数不低于70%，基本药物销售金额占全部药品销售额的比例不低于60%（省卫健委此项指标分别要求提高10个百分点得满分，要求村卫生室配备国家基药不低于80种）。</t>
  </si>
  <si>
    <t>县级配套资金未到位</t>
  </si>
  <si>
    <t>乡村医生补助人数</t>
  </si>
  <si>
    <t>实施药品网上采购的基层机构数</t>
  </si>
  <si>
    <t>基层医疗机构基药网采率</t>
  </si>
  <si>
    <t>项目培训次数</t>
  </si>
  <si>
    <t>实现基本药物制度的政府办基层医
疗卫生机构比例</t>
  </si>
  <si>
    <t>目录药品质量合格率</t>
  </si>
  <si>
    <t>村卫生室实施基本药物制度覆盖率</t>
  </si>
  <si>
    <t>项目完成时限</t>
  </si>
  <si>
    <t>2023年度</t>
  </si>
  <si>
    <t>年度预算成本</t>
  </si>
  <si>
    <t>1487.9万元</t>
  </si>
  <si>
    <t>1390.3万元</t>
  </si>
  <si>
    <t>基本药物零差率销售率</t>
  </si>
  <si>
    <t>乡村医生收入</t>
  </si>
  <si>
    <t>417元/月</t>
  </si>
  <si>
    <t>降低患者的医疗费用</t>
  </si>
  <si>
    <t>降低</t>
  </si>
  <si>
    <t>保证药品安全、有效、可及、廉价</t>
  </si>
  <si>
    <t>服务对象满意度1：受益群众满意度</t>
  </si>
  <si>
    <t>服务对象满意度2：患者满意率</t>
  </si>
  <si>
    <t>在28家公立乡镇卫生院和社区卫生服务中心实施国家基本药物制度，保障群众使用安全、有效、可及、廉价的药物降低患者药费负担，发挥基本药物在降低药费、合理用药方面的作用，增加资金投入力度，加强请拨款力度。</t>
  </si>
  <si>
    <t>陆富</t>
  </si>
  <si>
    <t>新冠肺炎疫情防控经费项目支出绩效目标自评表</t>
  </si>
  <si>
    <t xml:space="preserve">填报日期：2024年3月28日 </t>
  </si>
  <si>
    <t>新冠肺炎疫情防控经费</t>
  </si>
  <si>
    <t>卫生健康系统</t>
  </si>
  <si>
    <t>其中：上级补助（中央）</t>
  </si>
  <si>
    <t>上级补助（省级）</t>
  </si>
  <si>
    <t>上级补助（州级）</t>
  </si>
  <si>
    <t>疫情得到控制，稳定人心，恢复生产生活</t>
  </si>
  <si>
    <t>病毒采样试管1：1单管</t>
  </si>
  <si>
    <t>≧240000只</t>
  </si>
  <si>
    <t>≧20只</t>
  </si>
  <si>
    <t>2022年12月5日新冠
全面放开</t>
  </si>
  <si>
    <t>病毒采样试管1：10单管</t>
  </si>
  <si>
    <t>≧600000只</t>
  </si>
  <si>
    <t>≧60只</t>
  </si>
  <si>
    <t>病毒采样试管1：20混管</t>
  </si>
  <si>
    <t>≧500000只</t>
  </si>
  <si>
    <t>≧50只</t>
  </si>
  <si>
    <t>新冠检测试剂</t>
  </si>
  <si>
    <t>≧1340000份</t>
  </si>
  <si>
    <t>≧100份</t>
  </si>
  <si>
    <t>核酸提取试剂</t>
  </si>
  <si>
    <t>≧1340000人份</t>
  </si>
  <si>
    <t>≧100人份</t>
  </si>
  <si>
    <t>医用防护服</t>
  </si>
  <si>
    <t>≧100000套</t>
  </si>
  <si>
    <t>0套</t>
  </si>
  <si>
    <t>帐蓬</t>
  </si>
  <si>
    <t>≧100顶</t>
  </si>
  <si>
    <t>≧10顶</t>
  </si>
  <si>
    <t>采购物资达标</t>
  </si>
  <si>
    <t>达到国家检验要求</t>
  </si>
  <si>
    <t>核酸检测完成率</t>
  </si>
  <si>
    <t>完成时效</t>
  </si>
  <si>
    <t>　2023年</t>
  </si>
  <si>
    <t>单检</t>
  </si>
  <si>
    <t>14元/人</t>
  </si>
  <si>
    <t>混检</t>
  </si>
  <si>
    <t>8元/人</t>
  </si>
  <si>
    <t>做好疫情防控</t>
  </si>
  <si>
    <t>疫情得到控制，保障人民生产生活</t>
  </si>
  <si>
    <t>得到控制</t>
  </si>
  <si>
    <t>社会公众满意度</t>
  </si>
  <si>
    <t>≥95%</t>
  </si>
  <si>
    <t>经过全县人民的努力，疫情得到有效控制，稳定人心，恢复生产生活，</t>
  </si>
  <si>
    <r>
      <rPr>
        <sz val="9"/>
        <color indexed="8"/>
        <rFont val="宋体"/>
        <charset val="134"/>
      </rPr>
      <t>注：1.绩效自评采取打分评价的形式，满分为100分，各部门（单位）可根据指标的重要程度自主确定各项三级指标的权重分值，各项指标得分加总得出该项目绩效自评的总分。原则上一级指标分值统一设置为：投入指标10</t>
    </r>
    <r>
      <rPr>
        <sz val="9"/>
        <color indexed="8"/>
        <rFont val="宋体"/>
        <charset val="134"/>
      </rPr>
      <t>分、过程指标</t>
    </r>
    <r>
      <rPr>
        <sz val="9"/>
        <color indexed="8"/>
        <rFont val="宋体"/>
        <charset val="134"/>
      </rPr>
      <t>20</t>
    </r>
    <r>
      <rPr>
        <sz val="9"/>
        <color indexed="8"/>
        <rFont val="宋体"/>
        <charset val="134"/>
      </rPr>
      <t>分（其中预算资金执行率</t>
    </r>
    <r>
      <rPr>
        <sz val="9"/>
        <color indexed="8"/>
        <rFont val="宋体"/>
        <charset val="134"/>
      </rPr>
      <t>10</t>
    </r>
    <r>
      <rPr>
        <sz val="9"/>
        <color indexed="8"/>
        <rFont val="宋体"/>
        <charset val="134"/>
      </rPr>
      <t>分）、产出指标</t>
    </r>
    <r>
      <rPr>
        <sz val="9"/>
        <color indexed="8"/>
        <rFont val="宋体"/>
        <charset val="134"/>
      </rPr>
      <t>35</t>
    </r>
    <r>
      <rPr>
        <sz val="9"/>
        <color indexed="8"/>
        <rFont val="宋体"/>
        <charset val="134"/>
      </rPr>
      <t>分、效益指标</t>
    </r>
    <r>
      <rPr>
        <sz val="9"/>
        <color indexed="8"/>
        <rFont val="宋体"/>
        <charset val="134"/>
      </rPr>
      <t>25</t>
    </r>
    <r>
      <rPr>
        <sz val="9"/>
        <color indexed="8"/>
        <rFont val="宋体"/>
        <charset val="134"/>
      </rPr>
      <t>分、服务对象满意度</t>
    </r>
    <r>
      <rPr>
        <sz val="9"/>
        <color indexed="8"/>
        <rFont val="宋体"/>
        <charset val="134"/>
      </rPr>
      <t>10</t>
    </r>
    <r>
      <rPr>
        <sz val="9"/>
        <color indexed="8"/>
        <rFont val="宋体"/>
        <charset val="134"/>
      </rPr>
      <t>分。如有特殊情况，除预算资金执行率外，其他指标权重可作适当调整，但总分应为100分。各项三级指标得分最高不能超过该指标分值 。</t>
    </r>
  </si>
  <si>
    <t>填报日期：2024.04.08</t>
  </si>
  <si>
    <t>县级公立医院取消药品加成县级补助资金</t>
  </si>
  <si>
    <t>县级公立医院</t>
  </si>
  <si>
    <t>坚持公立医院公益性的基本定位，破除公立医院逐利机制，建立现代医院管理制度。</t>
  </si>
  <si>
    <t>持续推进公立医院综合改革，破除以药养医机制。坚持公立医院公益性的基本定位，破除公立医院逐利机制，建立起维护公益性、调动积极性、保障可持续的运行新机制县级补助资金。县人民医院纳入现代医院管理制度省级试点。</t>
  </si>
  <si>
    <t>立项申报材料规范，符合要求</t>
  </si>
  <si>
    <t>绩效目标具体性、可行性、一致性、时限性及成本分析等合理</t>
  </si>
  <si>
    <t>绩效指标明确符合要求</t>
  </si>
  <si>
    <t>县级财政困难，配套资金不到位。建议落实县级配套资金。</t>
  </si>
  <si>
    <t>县级财政困难，资金拨付不及时。建议及时拨付项目资金。</t>
  </si>
  <si>
    <t>项目管理各项制度健全</t>
  </si>
  <si>
    <t>项目各项制度有可操作性，且有一定效果</t>
  </si>
  <si>
    <t>项目质量的监管到位</t>
  </si>
  <si>
    <t>财务各项管理制度健全</t>
  </si>
  <si>
    <t>资金使用、监管各项制度健全</t>
  </si>
  <si>
    <t>对财务监控成效明显</t>
  </si>
  <si>
    <t>医疗服务收入（不含药品、耗材、检查检验收入）占医疗收入比例</t>
  </si>
  <si>
    <t>较上年提高</t>
  </si>
  <si>
    <t>40.88%(上年同期37.86%)</t>
  </si>
  <si>
    <t>公立医院资产负债率</t>
  </si>
  <si>
    <t>较上年降低</t>
  </si>
  <si>
    <t>27.11%(上年同期33.94%)</t>
  </si>
  <si>
    <t>平均住院日</t>
  </si>
  <si>
    <t>≦9.35天</t>
  </si>
  <si>
    <t>7.63天(上年同期8.12天)</t>
  </si>
  <si>
    <t>每万名出院患者医疗事故发生总人数(次)</t>
  </si>
  <si>
    <t>1.36（次）(上年同期1.72次)</t>
  </si>
  <si>
    <t>2023年</t>
  </si>
  <si>
    <t>公立医院百元医疗收入的医疗支出（不含药品收入）</t>
  </si>
  <si>
    <t>116.17元(上年同期113.38元)</t>
  </si>
  <si>
    <t>末开展全成本预算管理，成本较高，导致百元医疗收入的医疗支出增加。建议开展全成本核算。</t>
  </si>
  <si>
    <t>管理费用占医院业务支出的比例(%)</t>
  </si>
  <si>
    <t>10.30%(上年同期10.47%)</t>
  </si>
  <si>
    <t>门诊患者次均费用</t>
  </si>
  <si>
    <t>控制在合理水平</t>
  </si>
  <si>
    <t>194.92元(上年同期183.86元)</t>
  </si>
  <si>
    <t>检验检查等合理检查费用末能有效控制，导致门诊费用增高。建议合理检查。</t>
  </si>
  <si>
    <t>住院患者次均费用</t>
  </si>
  <si>
    <t>4417.87元(上年同期5298.99元)</t>
  </si>
  <si>
    <t>逐步解决群众看病难、看病贵问题</t>
  </si>
  <si>
    <t>逐步解决</t>
  </si>
  <si>
    <t>持续推进公立医院综合改革</t>
  </si>
  <si>
    <t>长期性</t>
  </si>
  <si>
    <t>公立医院职工满意度</t>
  </si>
  <si>
    <t>≥90</t>
  </si>
  <si>
    <t>公立医院门诊患者满意度</t>
  </si>
  <si>
    <t>≥86</t>
  </si>
  <si>
    <t>公立医院住院患者满意度</t>
  </si>
  <si>
    <t>≥89</t>
  </si>
  <si>
    <t>持续推进公立医院综合改革，公立医院医疗服务能力得到提升，减轻群众看病负担。</t>
  </si>
  <si>
    <t>乡村医生工作报酬项目支出绩效目标自评表</t>
  </si>
  <si>
    <t>乡村医生工作报酬</t>
  </si>
  <si>
    <t>黎平县28家乡镇卫生院和社区卫生服务中心</t>
  </si>
  <si>
    <t>加强乡村医生队伍建设，落实乡村医生每月定额补助经费，稳定全县基层卫生服务工作</t>
  </si>
  <si>
    <t>黔东南府办发[2016]55号
黎府办函[2016]135号  黔卫健函〔2022〕1号
黎平党办通〔2023-68〕</t>
  </si>
  <si>
    <t>黔东南府办发[2016]55号
黎府办函[2016]135号   黔卫健函〔2022〕1号
黎平党办通〔2023-68〕</t>
  </si>
  <si>
    <t>村医总数稳定人数</t>
  </si>
  <si>
    <t>≦445人</t>
  </si>
  <si>
    <t>村医补助完成率</t>
  </si>
  <si>
    <t>补助时间</t>
  </si>
  <si>
    <t>预算县配经费</t>
  </si>
  <si>
    <r>
      <rPr>
        <sz val="10"/>
        <rFont val="Times New Roman"/>
        <charset val="0"/>
      </rPr>
      <t>358</t>
    </r>
    <r>
      <rPr>
        <sz val="10"/>
        <rFont val="宋体"/>
        <charset val="134"/>
      </rPr>
      <t>万元</t>
    </r>
  </si>
  <si>
    <t>每名村医年人均补助
标准</t>
  </si>
  <si>
    <r>
      <rPr>
        <sz val="10"/>
        <rFont val="Times New Roman"/>
        <charset val="0"/>
      </rPr>
      <t>13200</t>
    </r>
    <r>
      <rPr>
        <sz val="10"/>
        <rFont val="宋体"/>
        <charset val="134"/>
      </rPr>
      <t>元</t>
    </r>
  </si>
  <si>
    <t>提高村医收入</t>
  </si>
  <si>
    <t>比上年提高</t>
  </si>
  <si>
    <t>稳定基层卫生服务</t>
  </si>
  <si>
    <t>保持稳定</t>
  </si>
  <si>
    <t>村医工资报酬低，
流动性大</t>
  </si>
  <si>
    <t>村级医疗卫生机构“空白”点数量</t>
  </si>
  <si>
    <t>为0</t>
  </si>
  <si>
    <t>村卫生服务水平提高</t>
  </si>
  <si>
    <t>提高</t>
  </si>
  <si>
    <t>村医对补助资金发放的满意度</t>
  </si>
  <si>
    <r>
      <rPr>
        <sz val="9"/>
        <color rgb="FF000000"/>
        <rFont val="SimSun"/>
        <charset val="134"/>
      </rPr>
      <t>≧</t>
    </r>
    <r>
      <rPr>
        <sz val="9"/>
        <color rgb="FF000000"/>
        <rFont val="宋体"/>
        <charset val="134"/>
      </rPr>
      <t>95%</t>
    </r>
  </si>
  <si>
    <t>按月及时性低</t>
  </si>
  <si>
    <t>保障村医待遇，提高服务水平，稳定基层医疗卫生队伍，满足人民群众就医水平，绩效目标执行运行优秀。</t>
  </si>
  <si>
    <t xml:space="preserve">填报日期：2021年4月16日 </t>
  </si>
  <si>
    <t>乡村医生养老保险</t>
  </si>
  <si>
    <t>建立村医进入退出机制，落实村医养老保障</t>
  </si>
  <si>
    <t>黎府办发〔2016〕140号
黎府办发〔2016〕142号</t>
  </si>
  <si>
    <t>符合享受人数</t>
  </si>
  <si>
    <t>385人</t>
  </si>
  <si>
    <t>村卫生员参保率</t>
  </si>
  <si>
    <r>
      <rPr>
        <sz val="10"/>
        <rFont val="SimSun"/>
        <charset val="134"/>
      </rPr>
      <t>≧</t>
    </r>
    <r>
      <rPr>
        <sz val="10"/>
        <rFont val="宋体"/>
        <charset val="134"/>
      </rPr>
      <t>88%</t>
    </r>
  </si>
  <si>
    <t>≧88%</t>
  </si>
  <si>
    <t>参保期</t>
  </si>
  <si>
    <t>任职期内</t>
  </si>
  <si>
    <t>预算批复之内</t>
  </si>
  <si>
    <t>376.145823万元</t>
  </si>
  <si>
    <t>经济效      益</t>
  </si>
  <si>
    <t>有效提高村医收入</t>
  </si>
  <si>
    <t>保持相对稳定</t>
  </si>
  <si>
    <t>基层医疗服务能力提升</t>
  </si>
  <si>
    <t>提升</t>
  </si>
  <si>
    <t>乡村医生满意度</t>
  </si>
  <si>
    <t>建立村医进入退出机制，落实村医养老保障，绩效目标执行运行优秀。</t>
  </si>
  <si>
    <t>集体所有制人员养老金</t>
  </si>
  <si>
    <t>保障基层医疗卫生人员退休养老制度，
提现党和政府的关心关爱</t>
  </si>
  <si>
    <t>黎府函[2010]268号</t>
  </si>
  <si>
    <t>原集体卫生员养
老金享受人数</t>
  </si>
  <si>
    <t>123人</t>
  </si>
  <si>
    <t>原集体卫生员享受覆盖率</t>
  </si>
  <si>
    <t>养老金拨付时限</t>
  </si>
  <si>
    <t>按月及时拨付</t>
  </si>
  <si>
    <t>预算标准</t>
  </si>
  <si>
    <t>按每一年工龄
10元计算，起
步为10年工龄以上</t>
  </si>
  <si>
    <t>已死亡人员的一次性补偿丧葬费</t>
  </si>
  <si>
    <t>1500元</t>
  </si>
  <si>
    <t>提高原集体卫生员收入</t>
  </si>
  <si>
    <t>得到提高</t>
  </si>
  <si>
    <t>稳定基层卫生服务人员，维护社会安定</t>
  </si>
  <si>
    <t>基层医疗卫生队伍稳定</t>
  </si>
  <si>
    <t>得到保障</t>
  </si>
  <si>
    <t>原集体卫生员满意度</t>
  </si>
  <si>
    <r>
      <rPr>
        <sz val="10"/>
        <rFont val="Arial"/>
        <charset val="0"/>
      </rPr>
      <t>≥90</t>
    </r>
    <r>
      <rPr>
        <sz val="10"/>
        <rFont val="宋体"/>
        <charset val="134"/>
      </rPr>
      <t>%</t>
    </r>
  </si>
  <si>
    <t>保障基层医疗卫生人员退休养老制度，提现党和政府的关心关爱，稳定民心政策，绩效目标执行运行优秀。</t>
  </si>
  <si>
    <t>黎平县特殊人群关爱医院运行管理工作经费项目支出绩效目标自评表</t>
  </si>
  <si>
    <t>黎平县特殊人群关爱医院运行管理工作经费</t>
  </si>
  <si>
    <t>黎平县特殊人群关爱医院</t>
  </si>
  <si>
    <t>依法对黎平县级黔东南州部分县（市）的违法
犯罪特殊群体（吸毒人员、不宜收押违法犯罪人员等）进行打击处理和收押监管</t>
  </si>
  <si>
    <t>黎府函[2018]107号</t>
  </si>
  <si>
    <t>收押监管人员</t>
  </si>
  <si>
    <t>50人</t>
  </si>
  <si>
    <t>55人</t>
  </si>
  <si>
    <t>医务人员</t>
  </si>
  <si>
    <t>13人</t>
  </si>
  <si>
    <t>监管人员期限</t>
  </si>
  <si>
    <t>1年</t>
  </si>
  <si>
    <t>70万元</t>
  </si>
  <si>
    <t>51.94万元</t>
  </si>
  <si>
    <t>监管收治人员脱毒，社会稳定</t>
  </si>
  <si>
    <t>有效控制</t>
  </si>
  <si>
    <t>解决特殊人员收治</t>
  </si>
  <si>
    <t>监管人员满意度</t>
  </si>
  <si>
    <t xml:space="preserve">因资金关系执行力度不是很好，但工作一直在开展，没有因为资金的原因停滞，且是社会的需求，人民的心声，
</t>
  </si>
  <si>
    <t>王伟</t>
  </si>
  <si>
    <t>2023年医疗服务与保障能力提升项目支出绩效目标自评表</t>
  </si>
  <si>
    <t>医疗服务与保障能力提升</t>
  </si>
  <si>
    <t>黎平县人民医院、黎平县中医医院、黎平县妇幼保健院、乡镇卫生院</t>
  </si>
  <si>
    <t>进一步加强医疗机构能力建设，推动优质医疗资源扩容和区域均衡布局。</t>
  </si>
  <si>
    <t>加强县医院医疗机构能力建设，通过重点专科建设、设备采购、技术引进等，进一步提升服务
能力，提高县域就诊率；加强基层医疗卫生机构能力建设，提升综合医疗水平，县域内30%以上的基层医疗卫生机构达到服务能力基本标准</t>
  </si>
  <si>
    <t>县级资金困难</t>
  </si>
  <si>
    <t>麻醉机</t>
  </si>
  <si>
    <r>
      <rPr>
        <sz val="9"/>
        <color rgb="FF000000"/>
        <rFont val="Arial"/>
        <charset val="134"/>
      </rPr>
      <t>≥</t>
    </r>
    <r>
      <rPr>
        <sz val="9"/>
        <color rgb="FF000000"/>
        <rFont val="宋体"/>
        <charset val="134"/>
      </rPr>
      <t>1台</t>
    </r>
  </si>
  <si>
    <t>1台</t>
  </si>
  <si>
    <t>电子胃镜</t>
  </si>
  <si>
    <t>≥1台</t>
  </si>
  <si>
    <t>脑干检测仪</t>
  </si>
  <si>
    <t>盆底肌分析仪</t>
  </si>
  <si>
    <t>培训中医类别全科医生</t>
  </si>
  <si>
    <t>2人</t>
  </si>
  <si>
    <t>示范中医馆建设</t>
  </si>
  <si>
    <t>1个</t>
  </si>
  <si>
    <t>启动项目建设</t>
  </si>
  <si>
    <t>建设项目设备采购程序</t>
  </si>
  <si>
    <t>按相关采购程序执行</t>
  </si>
  <si>
    <t>项目资金使用时间</t>
  </si>
  <si>
    <t>培训中医类别全科医生标准</t>
  </si>
  <si>
    <t>7700元/人</t>
  </si>
  <si>
    <t>30万元</t>
  </si>
  <si>
    <t>基层中医药服务收入</t>
  </si>
  <si>
    <t>2023年度接诊人次
（门诊）</t>
  </si>
  <si>
    <t>≥412187</t>
  </si>
  <si>
    <t>2023年度接诊人次
（出院）</t>
  </si>
  <si>
    <t>≥24374</t>
  </si>
  <si>
    <t>受疫情影响腾空病房，收支发热病人，造成住院病人减少</t>
  </si>
  <si>
    <t>2023年手术人次</t>
  </si>
  <si>
    <t>≥5759</t>
  </si>
  <si>
    <t>2023年四级手术例术</t>
  </si>
  <si>
    <t>≥580</t>
  </si>
  <si>
    <t>中医药人才能力</t>
  </si>
  <si>
    <t>达到预期</t>
  </si>
  <si>
    <t>中医馆中医药服务质量</t>
  </si>
  <si>
    <t>有所提升</t>
  </si>
  <si>
    <t>提高人民身体健康水平</t>
  </si>
  <si>
    <t>健康水平逐年提高</t>
  </si>
  <si>
    <t>医疗服务质量提高</t>
  </si>
  <si>
    <t>逐年提升</t>
  </si>
  <si>
    <t>中医药服务能力</t>
  </si>
  <si>
    <t>患者满意度</t>
  </si>
  <si>
    <t>≥85.90%</t>
  </si>
  <si>
    <t>职工满意度</t>
  </si>
  <si>
    <t>≥86.42</t>
  </si>
  <si>
    <t>中医药患者满意度</t>
  </si>
  <si>
    <t>加强医疗机构能力建设，通过重点专科建设、设备采购、技术引进等，进一步提升服务能力，提高县域就诊率；加强基层医疗卫生机构
能力建设，提升综合医疗水平，县域内30%以上的基层医疗卫生机构达到服务能力基本标准</t>
  </si>
  <si>
    <t>单位（盖章）：黎平县中医医院</t>
  </si>
  <si>
    <t>中医优势专科建设项目</t>
  </si>
  <si>
    <t>黎平县中医医院</t>
  </si>
  <si>
    <t>1.加强治未病科中医优势专科建设，体现治未病理念；科室形成3个以上中医优势病种的中医诊疗方案并推广；2.加强康复科中医优势专科建设；加强儿童康复方向能力、场地建设。</t>
  </si>
  <si>
    <t>1.治未病科环境得到改善，面积达到1500平方米，服务能力得到了提高，多种中医治疗手段进行干预治疗，取得了理想效果；2.儿童康复中心启动，购置相关的儿童康复设备一批，提高了康复效果。3.医护人员轮流到外面培训，明显提高了科室诊疗能力。</t>
  </si>
  <si>
    <t>场地建设</t>
  </si>
  <si>
    <t>达标（业务用房面积500平米，床位30张）</t>
  </si>
  <si>
    <t>达标</t>
  </si>
  <si>
    <t>优势主攻病种</t>
  </si>
  <si>
    <t>6个病种</t>
  </si>
  <si>
    <t>按项目要求建成</t>
  </si>
  <si>
    <t>完成</t>
  </si>
  <si>
    <t>项目建设时限</t>
  </si>
  <si>
    <t>小于等于1年</t>
  </si>
  <si>
    <t>未完成</t>
  </si>
  <si>
    <t>申购的设备正在审批</t>
  </si>
  <si>
    <t>建设资金总成本</t>
  </si>
  <si>
    <t>600万元</t>
  </si>
  <si>
    <t>医疗收入</t>
  </si>
  <si>
    <t>950万（康复800万，治未病科150万）</t>
  </si>
  <si>
    <t>康复科474万，治未病科222万</t>
  </si>
  <si>
    <t>启用时间未满一年</t>
  </si>
  <si>
    <t>科室服务能力及水平</t>
  </si>
  <si>
    <t>明显提升</t>
  </si>
  <si>
    <t>诊疗人次</t>
  </si>
  <si>
    <t>较上年增加（康复门诊≥2400人次，住院≥600人次，
治未病服务≥3500人次）</t>
  </si>
  <si>
    <t>康复门诊1918人次，未达标
住院638人次；治未病10847人次</t>
  </si>
  <si>
    <t>对生态环境无破坏</t>
  </si>
  <si>
    <t>无破坏（所开展诊疗项目不损耗生态环境）</t>
  </si>
  <si>
    <t>无破坏</t>
  </si>
  <si>
    <t>对康复疾病患者及亚健康人群影响力</t>
  </si>
  <si>
    <t>辐射全县（吸引全县相关患者到我院就诊）</t>
  </si>
  <si>
    <t>就诊人次随访占比</t>
  </si>
  <si>
    <t>达标（≥80%）</t>
  </si>
  <si>
    <t>达标（≥90%）</t>
  </si>
  <si>
    <t>该项目执行很好，多种中医治疗手段进行干预治疗，科室诊疗能力得到提升。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</si>
</sst>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 "/>
  </numFmts>
  <fonts count="45">
    <font>
      <sz val="11"/>
      <color theme="1"/>
      <name val="宋体"/>
      <charset val="134"/>
      <scheme val="minor"/>
    </font>
    <font>
      <sz val="16"/>
      <color indexed="8"/>
      <name val="宋体"/>
      <charset val="134"/>
    </font>
    <font>
      <sz val="9"/>
      <color indexed="8"/>
      <name val="宋体"/>
      <charset val="134"/>
    </font>
    <font>
      <sz val="9"/>
      <name val="宋体"/>
      <charset val="134"/>
    </font>
    <font>
      <sz val="9"/>
      <color rgb="FF000000"/>
      <name val="宋体"/>
      <charset val="134"/>
    </font>
    <font>
      <sz val="9"/>
      <color rgb="FF000000"/>
      <name val="Arial"/>
      <charset val="134"/>
    </font>
    <font>
      <sz val="10"/>
      <color rgb="FF000000"/>
      <name val="宋体"/>
      <charset val="134"/>
    </font>
    <font>
      <sz val="10"/>
      <color theme="1"/>
      <name val="宋体"/>
      <charset val="134"/>
      <scheme val="minor"/>
    </font>
    <font>
      <sz val="10"/>
      <color theme="1"/>
      <name val="宋体"/>
      <charset val="134"/>
    </font>
    <font>
      <sz val="10"/>
      <name val="宋体"/>
      <charset val="134"/>
    </font>
    <font>
      <sz val="10"/>
      <name val="Arial"/>
      <charset val="0"/>
    </font>
    <font>
      <sz val="9"/>
      <color theme="1"/>
      <name val="宋体"/>
      <charset val="134"/>
      <scheme val="minor"/>
    </font>
    <font>
      <sz val="10"/>
      <name val="SimSun"/>
      <charset val="134"/>
    </font>
    <font>
      <sz val="9"/>
      <color theme="1"/>
      <name val="宋体"/>
      <charset val="134"/>
    </font>
    <font>
      <sz val="10"/>
      <name val="Times New Roman"/>
      <charset val="0"/>
    </font>
    <font>
      <sz val="9"/>
      <color rgb="FF000000"/>
      <name val="SimSun"/>
      <charset val="134"/>
    </font>
    <font>
      <sz val="10"/>
      <name val="仿宋_GB2312"/>
      <charset val="134"/>
    </font>
    <font>
      <sz val="11"/>
      <name val="宋体"/>
      <charset val="134"/>
    </font>
    <font>
      <sz val="10"/>
      <name val="宋体"/>
      <charset val="0"/>
    </font>
    <font>
      <sz val="11"/>
      <color rgb="FFFF0000"/>
      <name val="宋体"/>
      <charset val="134"/>
      <scheme val="minor"/>
    </font>
    <font>
      <sz val="9"/>
      <color rgb="FFFF0000"/>
      <name val="宋体"/>
      <charset val="134"/>
    </font>
    <font>
      <sz val="12"/>
      <color indexed="8"/>
      <name val="宋体"/>
      <charset val="134"/>
    </font>
    <font>
      <sz val="10"/>
      <color indexed="8"/>
      <name val="宋体"/>
      <charset val="134"/>
    </font>
    <font>
      <sz val="20"/>
      <color theme="1"/>
      <name val="方正小标宋简体"/>
      <charset val="134"/>
    </font>
    <font>
      <sz val="11"/>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4"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5" borderId="19" applyNumberFormat="0" applyAlignment="0" applyProtection="0">
      <alignment vertical="center"/>
    </xf>
    <xf numFmtId="0" fontId="35" fillId="6" borderId="20" applyNumberFormat="0" applyAlignment="0" applyProtection="0">
      <alignment vertical="center"/>
    </xf>
    <xf numFmtId="0" fontId="36" fillId="6" borderId="19" applyNumberFormat="0" applyAlignment="0" applyProtection="0">
      <alignment vertical="center"/>
    </xf>
    <xf numFmtId="0" fontId="37" fillId="7"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25" fillId="0" borderId="0"/>
    <xf numFmtId="0" fontId="0" fillId="0" borderId="0">
      <alignment vertical="center"/>
    </xf>
    <xf numFmtId="0" fontId="0" fillId="0" borderId="0">
      <alignment vertical="center"/>
    </xf>
    <xf numFmtId="0" fontId="25" fillId="0" borderId="0"/>
  </cellStyleXfs>
  <cellXfs count="213">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176" fontId="2" fillId="0" borderId="0" xfId="0" applyNumberFormat="1" applyFont="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10" fontId="2" fillId="0" borderId="3" xfId="0" applyNumberFormat="1" applyFont="1" applyBorder="1" applyAlignment="1">
      <alignment horizontal="center" vertical="center"/>
    </xf>
    <xf numFmtId="10" fontId="2" fillId="0" borderId="5" xfId="0" applyNumberFormat="1"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12"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0" fontId="2" fillId="0" borderId="14" xfId="0" applyFont="1" applyBorder="1" applyAlignment="1">
      <alignment horizontal="center" vertical="center" wrapText="1" shrinkToFit="1"/>
    </xf>
    <xf numFmtId="0" fontId="2" fillId="0" borderId="15" xfId="0" applyFont="1" applyBorder="1" applyAlignment="1">
      <alignment horizontal="center" vertical="center" wrapText="1" shrinkToFi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9" fontId="2" fillId="0" borderId="1" xfId="0" applyNumberFormat="1" applyFont="1" applyBorder="1" applyAlignment="1">
      <alignment horizontal="center" vertical="center"/>
    </xf>
    <xf numFmtId="10" fontId="2" fillId="0" borderId="1" xfId="0" applyNumberFormat="1" applyFont="1" applyBorder="1" applyAlignment="1">
      <alignment horizontal="center" vertical="center"/>
    </xf>
    <xf numFmtId="9" fontId="2" fillId="0" borderId="1" xfId="0" applyNumberFormat="1" applyFont="1" applyFill="1" applyBorder="1" applyAlignment="1" applyProtection="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wrapText="1" shrinkToFit="1"/>
    </xf>
    <xf numFmtId="0" fontId="3" fillId="0" borderId="1" xfId="0" applyFont="1" applyBorder="1" applyAlignment="1">
      <alignment horizontal="center" vertical="center" wrapText="1"/>
    </xf>
    <xf numFmtId="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0" xfId="0" applyFont="1" applyBorder="1" applyAlignment="1">
      <alignment horizontal="center" vertical="center"/>
    </xf>
    <xf numFmtId="10" fontId="3" fillId="0" borderId="1" xfId="0" applyNumberFormat="1" applyFont="1"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2" fillId="0" borderId="0" xfId="0" applyFont="1" applyAlignment="1">
      <alignment horizontal="left" vertical="center" wrapText="1"/>
    </xf>
    <xf numFmtId="10" fontId="2" fillId="0" borderId="4" xfId="0" applyNumberFormat="1" applyFont="1" applyBorder="1" applyAlignment="1">
      <alignment horizontal="center" vertical="center"/>
    </xf>
    <xf numFmtId="0" fontId="2" fillId="0" borderId="1" xfId="0" applyFont="1" applyFill="1" applyBorder="1">
      <alignment vertical="center"/>
    </xf>
    <xf numFmtId="31" fontId="2" fillId="0" borderId="0" xfId="0" applyNumberFormat="1" applyFont="1" applyAlignment="1">
      <alignment horizontal="center" vertical="center"/>
    </xf>
    <xf numFmtId="0" fontId="2" fillId="0" borderId="1" xfId="0" applyFont="1" applyBorder="1" applyAlignment="1">
      <alignmen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4" fillId="0" borderId="1" xfId="0" applyFont="1" applyBorder="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4" fillId="0" borderId="1" xfId="0" applyFont="1" applyBorder="1" applyAlignment="1">
      <alignment horizontal="left" vertical="center" wrapText="1"/>
    </xf>
    <xf numFmtId="10" fontId="6"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 xfId="49" applyNumberFormat="1" applyFont="1" applyFill="1" applyBorder="1" applyAlignment="1">
      <alignment vertical="center" wrapText="1"/>
    </xf>
    <xf numFmtId="0" fontId="2" fillId="0" borderId="1" xfId="49" applyNumberFormat="1"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2" fillId="0" borderId="2" xfId="49" applyNumberFormat="1" applyFont="1" applyFill="1" applyBorder="1" applyAlignment="1">
      <alignment vertical="center" wrapText="1"/>
    </xf>
    <xf numFmtId="0" fontId="2" fillId="0" borderId="2" xfId="49"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3" fillId="0" borderId="1" xfId="0" applyFont="1" applyFill="1" applyBorder="1" applyAlignment="1">
      <alignment vertical="center" wrapText="1"/>
    </xf>
    <xf numFmtId="9" fontId="3"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9"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justify" vertical="center"/>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0" xfId="0" applyFont="1" applyAlignment="1">
      <alignment horizontal="left" vertical="center"/>
    </xf>
    <xf numFmtId="0" fontId="9" fillId="0" borderId="1" xfId="0" applyFont="1" applyFill="1" applyBorder="1" applyAlignment="1">
      <alignment horizontal="left" vertical="center" wrapText="1"/>
    </xf>
    <xf numFmtId="9" fontId="12" fillId="0" borderId="1"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2" fillId="0" borderId="1" xfId="0" applyFont="1" applyFill="1" applyBorder="1" applyAlignment="1">
      <alignment horizontal="center" vertical="center"/>
    </xf>
    <xf numFmtId="177" fontId="2" fillId="0" borderId="1" xfId="0" applyNumberFormat="1" applyFont="1" applyBorder="1" applyAlignment="1">
      <alignment horizontal="center" vertical="center"/>
    </xf>
    <xf numFmtId="0" fontId="13" fillId="0" borderId="1" xfId="49"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xf>
    <xf numFmtId="0" fontId="13" fillId="0" borderId="1" xfId="0" applyFont="1" applyBorder="1" applyAlignment="1">
      <alignment horizontal="center" vertical="center"/>
    </xf>
    <xf numFmtId="0" fontId="9" fillId="0" borderId="1" xfId="0" applyFont="1" applyFill="1" applyBorder="1" applyAlignment="1">
      <alignment horizontal="left" vertical="center"/>
    </xf>
    <xf numFmtId="0" fontId="14" fillId="0" borderId="1" xfId="0" applyFont="1" applyFill="1" applyBorder="1" applyAlignment="1">
      <alignment horizontal="center" vertical="center"/>
    </xf>
    <xf numFmtId="0" fontId="15" fillId="0" borderId="1" xfId="49" applyNumberFormat="1" applyFont="1" applyFill="1" applyBorder="1" applyAlignment="1">
      <alignment horizontal="center" vertical="center" wrapText="1"/>
    </xf>
    <xf numFmtId="10" fontId="13" fillId="0" borderId="3" xfId="3" applyNumberFormat="1" applyFont="1" applyBorder="1" applyAlignment="1">
      <alignment horizontal="center" vertical="center"/>
    </xf>
    <xf numFmtId="10" fontId="13" fillId="0" borderId="5" xfId="3" applyNumberFormat="1"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 xfId="0" applyFont="1" applyBorder="1" applyAlignment="1">
      <alignment horizontal="center" vertical="center"/>
    </xf>
    <xf numFmtId="0" fontId="13" fillId="0" borderId="1" xfId="0" applyFont="1" applyBorder="1" applyAlignment="1">
      <alignment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9" fontId="13" fillId="0" borderId="1" xfId="0" applyNumberFormat="1" applyFont="1" applyBorder="1" applyAlignment="1">
      <alignment horizontal="center" vertical="center" wrapText="1"/>
    </xf>
    <xf numFmtId="10" fontId="13" fillId="0" borderId="1"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xf>
    <xf numFmtId="0" fontId="13" fillId="0" borderId="6" xfId="0" applyFont="1" applyBorder="1" applyAlignment="1">
      <alignment horizontal="center" vertical="center" wrapText="1"/>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9" fillId="0" borderId="1" xfId="0" applyNumberFormat="1" applyFont="1" applyFill="1" applyBorder="1" applyAlignment="1">
      <alignment vertical="center" wrapText="1"/>
    </xf>
    <xf numFmtId="0" fontId="7" fillId="0" borderId="7" xfId="0" applyFont="1" applyFill="1" applyBorder="1" applyAlignment="1">
      <alignment horizontal="center" vertical="center" wrapText="1"/>
    </xf>
    <xf numFmtId="10" fontId="13" fillId="0" borderId="4" xfId="3" applyNumberFormat="1" applyFont="1" applyBorder="1" applyAlignment="1">
      <alignment horizontal="center" vertical="center"/>
    </xf>
    <xf numFmtId="0" fontId="13" fillId="0" borderId="1" xfId="0" applyFont="1" applyFill="1" applyBorder="1">
      <alignment vertical="center"/>
    </xf>
    <xf numFmtId="0" fontId="13" fillId="0" borderId="1" xfId="0" applyFont="1" applyFill="1" applyBorder="1" applyAlignment="1">
      <alignment vertical="center" wrapText="1"/>
    </xf>
    <xf numFmtId="0" fontId="11" fillId="0" borderId="1" xfId="0" applyFont="1" applyBorder="1" applyAlignment="1">
      <alignment horizontal="center" vertical="center"/>
    </xf>
    <xf numFmtId="0" fontId="7" fillId="0" borderId="4"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9" fillId="0" borderId="4" xfId="0" applyFont="1" applyFill="1" applyBorder="1" applyAlignment="1">
      <alignment horizontal="left" vertical="center"/>
    </xf>
    <xf numFmtId="0" fontId="9" fillId="0" borderId="1" xfId="0" applyNumberFormat="1" applyFont="1" applyFill="1" applyBorder="1" applyAlignment="1">
      <alignment horizontal="center" vertical="center" wrapText="1"/>
    </xf>
    <xf numFmtId="0" fontId="16" fillId="2" borderId="10" xfId="0"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11" fillId="0" borderId="1" xfId="0" applyFont="1" applyBorder="1">
      <alignment vertical="center"/>
    </xf>
    <xf numFmtId="9" fontId="16" fillId="0" borderId="1" xfId="52" applyNumberFormat="1" applyFont="1" applyFill="1" applyBorder="1" applyAlignment="1">
      <alignment horizontal="center" vertical="center" wrapText="1"/>
    </xf>
    <xf numFmtId="0" fontId="2" fillId="0" borderId="8" xfId="0" applyNumberFormat="1" applyFont="1" applyBorder="1" applyAlignment="1">
      <alignment horizontal="left" vertical="center" wrapText="1"/>
    </xf>
    <xf numFmtId="0" fontId="2" fillId="0" borderId="9" xfId="0" applyNumberFormat="1" applyFont="1" applyBorder="1" applyAlignment="1">
      <alignment horizontal="left" vertical="center" wrapText="1"/>
    </xf>
    <xf numFmtId="0" fontId="2" fillId="0" borderId="10" xfId="0" applyNumberFormat="1" applyFont="1" applyBorder="1" applyAlignment="1">
      <alignment horizontal="left" vertical="center" wrapText="1"/>
    </xf>
    <xf numFmtId="0" fontId="2" fillId="0" borderId="11" xfId="0" applyNumberFormat="1" applyFont="1" applyBorder="1" applyAlignment="1">
      <alignment horizontal="left" vertical="center" wrapText="1"/>
    </xf>
    <xf numFmtId="0" fontId="2" fillId="0" borderId="0" xfId="0" applyNumberFormat="1" applyFont="1" applyAlignment="1">
      <alignment horizontal="left" vertical="center" wrapText="1"/>
    </xf>
    <xf numFmtId="0" fontId="2" fillId="0" borderId="12" xfId="0" applyNumberFormat="1" applyFont="1" applyBorder="1" applyAlignment="1">
      <alignment horizontal="left" vertical="center" wrapText="1"/>
    </xf>
    <xf numFmtId="0" fontId="2" fillId="0" borderId="13" xfId="0" applyNumberFormat="1" applyFont="1" applyBorder="1" applyAlignment="1">
      <alignment horizontal="left" vertical="center" wrapText="1"/>
    </xf>
    <xf numFmtId="0" fontId="2" fillId="0" borderId="14" xfId="0" applyNumberFormat="1" applyFont="1" applyBorder="1" applyAlignment="1">
      <alignment horizontal="left" vertical="center" wrapText="1"/>
    </xf>
    <xf numFmtId="0" fontId="2" fillId="0" borderId="15" xfId="0" applyNumberFormat="1" applyFont="1" applyBorder="1" applyAlignment="1">
      <alignment horizontal="left" vertical="center" wrapText="1"/>
    </xf>
    <xf numFmtId="0" fontId="2" fillId="0" borderId="1" xfId="0" applyNumberFormat="1" applyFont="1" applyFill="1" applyBorder="1" applyAlignment="1" applyProtection="1">
      <alignment horizontal="center" vertical="center"/>
    </xf>
    <xf numFmtId="31" fontId="2" fillId="0" borderId="0" xfId="0" applyNumberFormat="1" applyFont="1">
      <alignment vertical="center"/>
    </xf>
    <xf numFmtId="0" fontId="2" fillId="0" borderId="0" xfId="0" applyFont="1" applyAlignment="1">
      <alignment horizontal="left" vertical="center"/>
    </xf>
    <xf numFmtId="0" fontId="9" fillId="0" borderId="4" xfId="52" applyFont="1" applyFill="1" applyBorder="1" applyAlignment="1">
      <alignment horizontal="left" vertical="center" wrapText="1"/>
    </xf>
    <xf numFmtId="9" fontId="9" fillId="0" borderId="1" xfId="52" applyNumberFormat="1" applyFont="1" applyFill="1" applyBorder="1" applyAlignment="1">
      <alignment horizontal="center" vertical="center" wrapText="1"/>
    </xf>
    <xf numFmtId="0" fontId="9" fillId="0" borderId="10" xfId="52" applyFont="1" applyFill="1" applyBorder="1" applyAlignment="1">
      <alignment horizontal="left" vertical="center" wrapText="1"/>
    </xf>
    <xf numFmtId="9" fontId="9" fillId="0" borderId="2" xfId="52" applyNumberFormat="1" applyFont="1" applyFill="1" applyBorder="1" applyAlignment="1">
      <alignment horizontal="center" vertical="center" wrapText="1"/>
    </xf>
    <xf numFmtId="0" fontId="9" fillId="0" borderId="1" xfId="52" applyFont="1" applyFill="1" applyBorder="1" applyAlignment="1">
      <alignment horizontal="left" vertical="center" wrapText="1"/>
    </xf>
    <xf numFmtId="9" fontId="2" fillId="0" borderId="1" xfId="3" applyFont="1" applyBorder="1" applyAlignment="1">
      <alignment horizontal="center" vertical="center"/>
    </xf>
    <xf numFmtId="0" fontId="17" fillId="0" borderId="1" xfId="0" applyFont="1" applyFill="1" applyBorder="1" applyAlignment="1">
      <alignment horizontal="center" vertical="center"/>
    </xf>
    <xf numFmtId="0" fontId="9" fillId="0" borderId="0" xfId="0" applyFont="1" applyFill="1" applyBorder="1" applyAlignment="1">
      <alignment horizontal="justify" vertical="center"/>
    </xf>
    <xf numFmtId="9" fontId="18" fillId="0" borderId="7" xfId="0" applyNumberFormat="1" applyFont="1" applyFill="1" applyBorder="1" applyAlignment="1">
      <alignment horizontal="center" vertical="center"/>
    </xf>
    <xf numFmtId="0" fontId="19" fillId="0" borderId="0" xfId="0" applyFont="1">
      <alignment vertical="center"/>
    </xf>
    <xf numFmtId="0" fontId="0" fillId="0" borderId="0" xfId="0" applyAlignment="1">
      <alignment horizontal="center" vertical="center"/>
    </xf>
    <xf numFmtId="9" fontId="3" fillId="0" borderId="3" xfId="0" applyNumberFormat="1" applyFont="1" applyBorder="1" applyAlignment="1">
      <alignment horizontal="center" vertical="center"/>
    </xf>
    <xf numFmtId="0" fontId="3" fillId="0" borderId="5" xfId="0"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3" fillId="3" borderId="1" xfId="0" applyFont="1" applyFill="1" applyBorder="1" applyAlignment="1">
      <alignment horizontal="left" vertical="center" wrapText="1"/>
    </xf>
    <xf numFmtId="0" fontId="3" fillId="0" borderId="1" xfId="51" applyFont="1" applyFill="1" applyBorder="1" applyAlignment="1">
      <alignment horizontal="center" vertical="center"/>
    </xf>
    <xf numFmtId="0" fontId="13" fillId="3" borderId="1" xfId="0" applyFont="1" applyFill="1" applyBorder="1" applyAlignment="1">
      <alignment horizontal="left" vertical="center" wrapText="1"/>
    </xf>
    <xf numFmtId="0" fontId="13" fillId="0" borderId="1" xfId="51" applyFont="1" applyFill="1" applyBorder="1" applyAlignment="1">
      <alignment horizontal="center" vertical="center"/>
    </xf>
    <xf numFmtId="0" fontId="9" fillId="2" borderId="1" xfId="0" applyFont="1" applyFill="1" applyBorder="1" applyAlignment="1">
      <alignment horizontal="left" vertical="center" wrapText="1"/>
    </xf>
    <xf numFmtId="49" fontId="13" fillId="0" borderId="1" xfId="0" applyNumberFormat="1" applyFont="1" applyFill="1" applyBorder="1" applyAlignment="1" applyProtection="1">
      <alignment horizontal="left" vertical="center" wrapText="1"/>
      <protection locked="0"/>
    </xf>
    <xf numFmtId="57" fontId="2" fillId="0" borderId="4" xfId="49" applyNumberFormat="1" applyFont="1" applyFill="1" applyBorder="1" applyAlignment="1">
      <alignment horizontal="center" vertical="center" wrapText="1"/>
    </xf>
    <xf numFmtId="57" fontId="2" fillId="0" borderId="1" xfId="49" applyNumberFormat="1" applyFont="1" applyFill="1" applyBorder="1" applyAlignment="1">
      <alignment horizontal="center" vertical="center" wrapText="1"/>
    </xf>
    <xf numFmtId="9" fontId="13" fillId="3" borderId="1" xfId="0" applyNumberFormat="1" applyFont="1" applyFill="1" applyBorder="1" applyAlignment="1">
      <alignment horizontal="center" vertical="center"/>
    </xf>
    <xf numFmtId="9"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xf>
    <xf numFmtId="0" fontId="3" fillId="0" borderId="1" xfId="0" applyFont="1" applyFill="1" applyBorder="1">
      <alignment vertical="center"/>
    </xf>
    <xf numFmtId="0" fontId="21" fillId="0" borderId="0" xfId="0" applyFont="1" applyAlignment="1">
      <alignment horizontal="center" vertical="center"/>
    </xf>
    <xf numFmtId="0" fontId="2" fillId="0" borderId="3" xfId="0" applyFont="1" applyBorder="1" applyAlignment="1">
      <alignment vertical="center"/>
    </xf>
    <xf numFmtId="0" fontId="2" fillId="0" borderId="2" xfId="0" applyFont="1" applyBorder="1">
      <alignment vertical="center"/>
    </xf>
    <xf numFmtId="0" fontId="22" fillId="0" borderId="1" xfId="0" applyFont="1" applyFill="1" applyBorder="1" applyAlignment="1">
      <alignment horizontal="left" vertical="center" wrapText="1"/>
    </xf>
    <xf numFmtId="9" fontId="22" fillId="0" borderId="1" xfId="0" applyNumberFormat="1" applyFont="1" applyFill="1" applyBorder="1" applyAlignment="1">
      <alignment horizontal="center" vertical="center" wrapText="1"/>
    </xf>
    <xf numFmtId="10"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 fillId="0" borderId="0" xfId="0" applyFont="1" applyAlignment="1">
      <alignment vertical="center" wrapText="1"/>
    </xf>
    <xf numFmtId="0" fontId="23" fillId="0" borderId="0" xfId="0" applyFont="1" applyAlignment="1">
      <alignment horizontal="center" vertical="center"/>
    </xf>
    <xf numFmtId="0" fontId="0" fillId="0" borderId="1" xfId="0" applyBorder="1" applyAlignment="1">
      <alignment horizontal="center" vertical="center"/>
    </xf>
    <xf numFmtId="0" fontId="24" fillId="0" borderId="1" xfId="0" applyFont="1" applyBorder="1">
      <alignment vertical="center"/>
    </xf>
    <xf numFmtId="0" fontId="25" fillId="0" borderId="0" xfId="0" applyFont="1">
      <alignment vertical="center"/>
    </xf>
    <xf numFmtId="0" fontId="24" fillId="0" borderId="1" xfId="0" applyFont="1" applyBorder="1" applyAlignment="1">
      <alignment vertical="center" wrapText="1"/>
    </xf>
    <xf numFmtId="0" fontId="25" fillId="0" borderId="3" xfId="0" applyFont="1" applyBorder="1" applyAlignment="1">
      <alignment horizontal="left" vertical="center" wrapText="1"/>
    </xf>
    <xf numFmtId="0" fontId="0" fillId="0" borderId="1" xfId="0" applyBorder="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6" xfId="49"/>
    <cellStyle name="常规 3" xfId="50"/>
    <cellStyle name="常规 4" xfId="51"/>
    <cellStyle name="常规 2" xf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www.wps.cn/officeDocument/2023/relationships/customStorage" Target="customStorage/customStorage.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abSelected="1" workbookViewId="0">
      <selection activeCell="H6" sqref="H6"/>
    </sheetView>
  </sheetViews>
  <sheetFormatPr defaultColWidth="9" defaultRowHeight="13.5" outlineLevelCol="3"/>
  <cols>
    <col min="1" max="1" width="5.75" style="172" customWidth="1"/>
    <col min="2" max="2" width="9.25" customWidth="1"/>
    <col min="3" max="3" width="68.5" customWidth="1"/>
    <col min="4" max="4" width="12.75" customWidth="1"/>
  </cols>
  <sheetData>
    <row r="1" customFormat="1" ht="48" customHeight="1" spans="1:4">
      <c r="A1" s="206" t="s">
        <v>0</v>
      </c>
      <c r="B1" s="206"/>
      <c r="C1" s="206"/>
      <c r="D1" s="206"/>
    </row>
    <row r="3" s="172" customFormat="1" ht="21" customHeight="1" spans="1:4">
      <c r="A3" s="207" t="s">
        <v>1</v>
      </c>
      <c r="B3" s="207" t="s">
        <v>2</v>
      </c>
      <c r="C3" s="207" t="s">
        <v>3</v>
      </c>
      <c r="D3" s="207" t="s">
        <v>4</v>
      </c>
    </row>
    <row r="4" customFormat="1" ht="21" customHeight="1" spans="1:4">
      <c r="A4" s="207">
        <v>1</v>
      </c>
      <c r="B4" s="207" t="s">
        <v>5</v>
      </c>
      <c r="C4" s="208" t="s">
        <v>6</v>
      </c>
      <c r="D4" s="208"/>
    </row>
    <row r="5" customFormat="1" ht="21" customHeight="1" spans="1:4">
      <c r="A5" s="207">
        <v>2</v>
      </c>
      <c r="B5" s="207" t="s">
        <v>7</v>
      </c>
      <c r="C5" s="209" t="s">
        <v>8</v>
      </c>
      <c r="D5" s="210"/>
    </row>
    <row r="6" customFormat="1" ht="21" customHeight="1" spans="1:4">
      <c r="A6" s="207">
        <v>3</v>
      </c>
      <c r="B6" s="207" t="s">
        <v>9</v>
      </c>
      <c r="C6" s="211" t="s">
        <v>10</v>
      </c>
      <c r="D6" s="210"/>
    </row>
    <row r="7" customFormat="1" ht="21" customHeight="1" spans="1:4">
      <c r="A7" s="207">
        <v>4</v>
      </c>
      <c r="B7" s="207" t="s">
        <v>11</v>
      </c>
      <c r="C7" s="211" t="s">
        <v>12</v>
      </c>
      <c r="D7" s="210"/>
    </row>
    <row r="8" customFormat="1" ht="21" customHeight="1" spans="1:4">
      <c r="A8" s="207">
        <v>5</v>
      </c>
      <c r="B8" s="207" t="s">
        <v>13</v>
      </c>
      <c r="C8" s="211" t="s">
        <v>14</v>
      </c>
      <c r="D8" s="212"/>
    </row>
    <row r="9" customFormat="1" ht="21" customHeight="1" spans="1:4">
      <c r="A9" s="207">
        <v>6</v>
      </c>
      <c r="B9" s="207" t="s">
        <v>15</v>
      </c>
      <c r="C9" s="211" t="s">
        <v>16</v>
      </c>
      <c r="D9" s="212"/>
    </row>
    <row r="10" customFormat="1" ht="21" customHeight="1" spans="1:4">
      <c r="A10" s="207">
        <v>7</v>
      </c>
      <c r="B10" s="207" t="s">
        <v>17</v>
      </c>
      <c r="C10" s="211" t="s">
        <v>18</v>
      </c>
      <c r="D10" s="212"/>
    </row>
    <row r="11" customFormat="1" ht="21" customHeight="1" spans="1:4">
      <c r="A11" s="207">
        <v>8</v>
      </c>
      <c r="B11" s="207" t="s">
        <v>19</v>
      </c>
      <c r="C11" s="211" t="s">
        <v>20</v>
      </c>
      <c r="D11" s="212"/>
    </row>
    <row r="12" customFormat="1" ht="21" customHeight="1" spans="1:4">
      <c r="A12" s="207">
        <v>9</v>
      </c>
      <c r="B12" s="207" t="s">
        <v>21</v>
      </c>
      <c r="C12" s="211" t="s">
        <v>22</v>
      </c>
      <c r="D12" s="212"/>
    </row>
    <row r="13" customFormat="1" ht="21" customHeight="1" spans="1:4">
      <c r="A13" s="207">
        <v>10</v>
      </c>
      <c r="B13" s="207" t="s">
        <v>23</v>
      </c>
      <c r="C13" s="211" t="s">
        <v>24</v>
      </c>
      <c r="D13" s="212"/>
    </row>
    <row r="14" customFormat="1" ht="21" customHeight="1" spans="1:4">
      <c r="A14" s="207">
        <v>11</v>
      </c>
      <c r="B14" s="207" t="s">
        <v>25</v>
      </c>
      <c r="C14" s="211" t="s">
        <v>26</v>
      </c>
      <c r="D14" s="212"/>
    </row>
    <row r="15" customFormat="1" ht="21" customHeight="1" spans="1:4">
      <c r="A15" s="207">
        <v>12</v>
      </c>
      <c r="B15" s="207" t="s">
        <v>27</v>
      </c>
      <c r="C15" s="211" t="s">
        <v>28</v>
      </c>
      <c r="D15" s="212"/>
    </row>
    <row r="16" customFormat="1" ht="21" customHeight="1" spans="1:4">
      <c r="A16" s="207"/>
      <c r="B16" s="207"/>
      <c r="C16" s="212"/>
      <c r="D16" s="212"/>
    </row>
    <row r="17" customFormat="1" ht="21" customHeight="1" spans="1:4">
      <c r="A17" s="207"/>
      <c r="B17" s="207"/>
      <c r="C17" s="212"/>
      <c r="D17" s="212"/>
    </row>
  </sheetData>
  <mergeCells count="1">
    <mergeCell ref="A1:D1"/>
  </mergeCells>
  <pageMargins left="0.511805555555556" right="0.511805555555556" top="0.747916666666667" bottom="0.747916666666667" header="0.314583333333333" footer="0.314583333333333"/>
  <pageSetup paperSize="9" orientation="portrait"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6"/>
  <sheetViews>
    <sheetView topLeftCell="A2" workbookViewId="0">
      <selection activeCell="G10" sqref="G10:I10"/>
    </sheetView>
  </sheetViews>
  <sheetFormatPr defaultColWidth="9" defaultRowHeight="13.5"/>
  <cols>
    <col min="1" max="1" width="7" customWidth="1"/>
    <col min="2" max="2" width="7.75" customWidth="1"/>
    <col min="3" max="3" width="9.875" customWidth="1"/>
    <col min="4" max="4" width="15.625" customWidth="1"/>
    <col min="5" max="5" width="11.625" customWidth="1"/>
    <col min="6" max="6" width="10.625" customWidth="1"/>
    <col min="7" max="7" width="7" customWidth="1"/>
    <col min="8" max="8" width="6.375" customWidth="1"/>
    <col min="9" max="9" width="11.25" customWidth="1"/>
  </cols>
  <sheetData>
    <row r="2" ht="20.25" spans="1:9">
      <c r="A2" s="1" t="s">
        <v>224</v>
      </c>
      <c r="B2" s="1"/>
      <c r="C2" s="1"/>
      <c r="D2" s="1"/>
      <c r="E2" s="1"/>
      <c r="F2" s="1"/>
      <c r="G2" s="1"/>
      <c r="H2" s="1"/>
      <c r="I2" s="1"/>
    </row>
    <row r="3" customFormat="1" spans="1:9">
      <c r="A3" s="2"/>
      <c r="B3" s="2"/>
      <c r="C3" s="2"/>
      <c r="E3" s="2" t="s">
        <v>137</v>
      </c>
      <c r="F3" s="2"/>
      <c r="G3" s="2"/>
      <c r="H3" s="2"/>
      <c r="I3" s="2"/>
    </row>
    <row r="4" spans="1:9">
      <c r="A4" s="2" t="s">
        <v>225</v>
      </c>
      <c r="B4" s="2"/>
      <c r="C4" s="2"/>
      <c r="D4" s="2"/>
      <c r="E4" s="2"/>
      <c r="F4" s="2"/>
      <c r="G4" s="2" t="s">
        <v>429</v>
      </c>
      <c r="H4" s="45">
        <v>45390</v>
      </c>
      <c r="I4" s="70"/>
    </row>
    <row r="5" spans="1:9">
      <c r="A5" s="4" t="s">
        <v>139</v>
      </c>
      <c r="B5" s="18" t="s">
        <v>449</v>
      </c>
      <c r="C5" s="5"/>
      <c r="D5" s="5"/>
      <c r="E5" s="5"/>
      <c r="F5" s="5"/>
      <c r="G5" s="5"/>
      <c r="H5" s="5"/>
      <c r="I5" s="5"/>
    </row>
    <row r="6" ht="38.25" customHeight="1" spans="1:9">
      <c r="A6" s="6" t="s">
        <v>141</v>
      </c>
      <c r="B6" s="5" t="s">
        <v>34</v>
      </c>
      <c r="C6" s="5"/>
      <c r="D6" s="5"/>
      <c r="E6" s="5" t="s">
        <v>142</v>
      </c>
      <c r="F6" s="5" t="s">
        <v>404</v>
      </c>
      <c r="G6" s="5"/>
      <c r="H6" s="5"/>
      <c r="I6" s="5"/>
    </row>
    <row r="7" spans="1:9">
      <c r="A7" s="7" t="s">
        <v>143</v>
      </c>
      <c r="B7" s="8" t="s">
        <v>36</v>
      </c>
      <c r="C7" s="9"/>
      <c r="D7" s="5" t="s">
        <v>144</v>
      </c>
      <c r="E7" s="9" t="s">
        <v>145</v>
      </c>
      <c r="F7" s="5" t="s">
        <v>146</v>
      </c>
      <c r="G7" s="8" t="s">
        <v>147</v>
      </c>
      <c r="H7" s="10"/>
      <c r="I7" s="9"/>
    </row>
    <row r="8" spans="1:9">
      <c r="A8" s="11"/>
      <c r="B8" s="5" t="s">
        <v>148</v>
      </c>
      <c r="C8" s="5"/>
      <c r="D8" s="5">
        <v>49</v>
      </c>
      <c r="E8" s="5"/>
      <c r="F8" s="5">
        <v>49</v>
      </c>
      <c r="G8" s="12">
        <f>F8/(E8+D8)*100%</f>
        <v>1</v>
      </c>
      <c r="H8" s="10"/>
      <c r="I8" s="9"/>
    </row>
    <row r="9" spans="1:9">
      <c r="A9" s="11"/>
      <c r="B9" s="5" t="s">
        <v>149</v>
      </c>
      <c r="C9" s="5"/>
      <c r="D9" s="5">
        <v>49</v>
      </c>
      <c r="E9" s="5"/>
      <c r="F9" s="5">
        <v>49</v>
      </c>
      <c r="G9" s="8" t="s">
        <v>42</v>
      </c>
      <c r="H9" s="10"/>
      <c r="I9" s="9"/>
    </row>
    <row r="10" spans="1:9">
      <c r="A10" s="11"/>
      <c r="B10" s="5" t="s">
        <v>150</v>
      </c>
      <c r="C10" s="5"/>
      <c r="D10" s="5"/>
      <c r="E10" s="5"/>
      <c r="F10" s="5"/>
      <c r="G10" s="8" t="s">
        <v>42</v>
      </c>
      <c r="H10" s="10"/>
      <c r="I10" s="9"/>
    </row>
    <row r="11" spans="1:9">
      <c r="A11" s="11"/>
      <c r="B11" s="5" t="s">
        <v>151</v>
      </c>
      <c r="C11" s="5"/>
      <c r="D11" s="5">
        <v>49</v>
      </c>
      <c r="E11" s="5"/>
      <c r="F11" s="5">
        <v>49</v>
      </c>
      <c r="G11" s="8" t="s">
        <v>42</v>
      </c>
      <c r="H11" s="10"/>
      <c r="I11" s="9"/>
    </row>
    <row r="12" spans="1:9">
      <c r="A12" s="14"/>
      <c r="B12" s="5" t="s">
        <v>44</v>
      </c>
      <c r="C12" s="5"/>
      <c r="D12" s="46"/>
      <c r="E12" s="46"/>
      <c r="F12" s="46"/>
      <c r="G12" s="8" t="s">
        <v>42</v>
      </c>
      <c r="H12" s="10"/>
      <c r="I12" s="9"/>
    </row>
    <row r="13" spans="1:9">
      <c r="A13" s="7" t="s">
        <v>45</v>
      </c>
      <c r="B13" s="5" t="s">
        <v>46</v>
      </c>
      <c r="C13" s="5"/>
      <c r="D13" s="5"/>
      <c r="E13" s="5" t="s">
        <v>47</v>
      </c>
      <c r="F13" s="5"/>
      <c r="G13" s="5"/>
      <c r="H13" s="5"/>
      <c r="I13" s="5"/>
    </row>
    <row r="14" spans="1:9">
      <c r="A14" s="11"/>
      <c r="B14" s="47" t="s">
        <v>450</v>
      </c>
      <c r="C14" s="71"/>
      <c r="D14" s="72"/>
      <c r="E14" s="18" t="s">
        <v>450</v>
      </c>
      <c r="F14" s="5"/>
      <c r="G14" s="5"/>
      <c r="H14" s="5"/>
      <c r="I14" s="5"/>
    </row>
    <row r="15" spans="1:9">
      <c r="A15" s="11"/>
      <c r="B15" s="73"/>
      <c r="C15" s="70"/>
      <c r="D15" s="74"/>
      <c r="E15" s="5"/>
      <c r="F15" s="5"/>
      <c r="G15" s="5"/>
      <c r="H15" s="5"/>
      <c r="I15" s="5"/>
    </row>
    <row r="16" spans="1:9">
      <c r="A16" s="11"/>
      <c r="B16" s="73"/>
      <c r="C16" s="70"/>
      <c r="D16" s="74"/>
      <c r="E16" s="5"/>
      <c r="F16" s="5"/>
      <c r="G16" s="5"/>
      <c r="H16" s="5"/>
      <c r="I16" s="5"/>
    </row>
    <row r="17" spans="1:9">
      <c r="A17" s="5" t="s">
        <v>49</v>
      </c>
      <c r="B17" s="5" t="s">
        <v>50</v>
      </c>
      <c r="C17" s="5" t="s">
        <v>51</v>
      </c>
      <c r="D17" s="5" t="s">
        <v>52</v>
      </c>
      <c r="E17" s="5" t="s">
        <v>53</v>
      </c>
      <c r="F17" s="5" t="s">
        <v>54</v>
      </c>
      <c r="G17" s="5" t="s">
        <v>55</v>
      </c>
      <c r="H17" s="5" t="s">
        <v>56</v>
      </c>
      <c r="I17" s="44" t="s">
        <v>57</v>
      </c>
    </row>
    <row r="18" ht="32" customHeight="1" spans="1:9">
      <c r="A18" s="5"/>
      <c r="B18" s="25" t="s">
        <v>58</v>
      </c>
      <c r="C18" s="25" t="s">
        <v>153</v>
      </c>
      <c r="D18" s="4" t="s">
        <v>154</v>
      </c>
      <c r="E18" s="18" t="s">
        <v>451</v>
      </c>
      <c r="F18" s="18" t="s">
        <v>451</v>
      </c>
      <c r="G18" s="5">
        <v>2</v>
      </c>
      <c r="H18" s="5">
        <v>2</v>
      </c>
      <c r="I18" s="44"/>
    </row>
    <row r="19" ht="18" customHeight="1" spans="1:9">
      <c r="A19" s="5"/>
      <c r="B19" s="26"/>
      <c r="C19" s="26"/>
      <c r="D19" s="4" t="s">
        <v>60</v>
      </c>
      <c r="E19" s="5" t="s">
        <v>156</v>
      </c>
      <c r="F19" s="5" t="s">
        <v>156</v>
      </c>
      <c r="G19" s="5">
        <v>2</v>
      </c>
      <c r="H19" s="5">
        <v>2</v>
      </c>
      <c r="I19" s="44"/>
    </row>
    <row r="20" ht="18" customHeight="1" spans="1:9">
      <c r="A20" s="5"/>
      <c r="B20" s="26"/>
      <c r="C20" s="27"/>
      <c r="D20" s="4" t="s">
        <v>63</v>
      </c>
      <c r="E20" s="5" t="s">
        <v>157</v>
      </c>
      <c r="F20" s="5" t="s">
        <v>157</v>
      </c>
      <c r="G20" s="5">
        <v>2</v>
      </c>
      <c r="H20" s="5">
        <v>2</v>
      </c>
      <c r="I20" s="44"/>
    </row>
    <row r="21" ht="18" customHeight="1" spans="1:9">
      <c r="A21" s="5"/>
      <c r="B21" s="26"/>
      <c r="C21" s="25" t="s">
        <v>158</v>
      </c>
      <c r="D21" s="4" t="s">
        <v>159</v>
      </c>
      <c r="E21" s="28">
        <v>1</v>
      </c>
      <c r="F21" s="28">
        <v>1</v>
      </c>
      <c r="G21" s="5">
        <v>2</v>
      </c>
      <c r="H21" s="5">
        <v>2</v>
      </c>
      <c r="I21" s="44"/>
    </row>
    <row r="22" ht="18" customHeight="1" spans="1:9">
      <c r="A22" s="5"/>
      <c r="B22" s="26"/>
      <c r="C22" s="27"/>
      <c r="D22" s="4" t="s">
        <v>160</v>
      </c>
      <c r="E22" s="28">
        <v>1</v>
      </c>
      <c r="F22" s="28">
        <v>1</v>
      </c>
      <c r="G22" s="5">
        <v>2</v>
      </c>
      <c r="H22" s="5">
        <v>2</v>
      </c>
      <c r="I22" s="44"/>
    </row>
    <row r="23" ht="18" customHeight="1" spans="1:9">
      <c r="A23" s="5"/>
      <c r="B23" s="25" t="s">
        <v>69</v>
      </c>
      <c r="C23" s="25" t="s">
        <v>162</v>
      </c>
      <c r="D23" s="4" t="s">
        <v>76</v>
      </c>
      <c r="E23" s="5" t="s">
        <v>163</v>
      </c>
      <c r="F23" s="5" t="s">
        <v>163</v>
      </c>
      <c r="G23" s="5">
        <v>2</v>
      </c>
      <c r="H23" s="5">
        <v>2</v>
      </c>
      <c r="I23" s="44"/>
    </row>
    <row r="24" ht="18" customHeight="1" spans="1:9">
      <c r="A24" s="5"/>
      <c r="B24" s="26"/>
      <c r="C24" s="26"/>
      <c r="D24" s="4" t="s">
        <v>164</v>
      </c>
      <c r="E24" s="5" t="s">
        <v>165</v>
      </c>
      <c r="F24" s="5" t="s">
        <v>165</v>
      </c>
      <c r="G24" s="5">
        <v>2</v>
      </c>
      <c r="H24" s="5">
        <v>2</v>
      </c>
      <c r="I24" s="44"/>
    </row>
    <row r="25" ht="18" customHeight="1" spans="1:9">
      <c r="A25" s="5"/>
      <c r="B25" s="26"/>
      <c r="C25" s="27"/>
      <c r="D25" s="4" t="s">
        <v>166</v>
      </c>
      <c r="E25" s="5" t="s">
        <v>167</v>
      </c>
      <c r="F25" s="5" t="s">
        <v>167</v>
      </c>
      <c r="G25" s="5">
        <v>1</v>
      </c>
      <c r="H25" s="5">
        <v>1</v>
      </c>
      <c r="I25" s="44"/>
    </row>
    <row r="26" ht="18" customHeight="1" spans="1:9">
      <c r="A26" s="5"/>
      <c r="B26" s="26"/>
      <c r="C26" s="25" t="s">
        <v>168</v>
      </c>
      <c r="D26" s="4" t="s">
        <v>76</v>
      </c>
      <c r="E26" s="5" t="s">
        <v>169</v>
      </c>
      <c r="F26" s="5" t="s">
        <v>169</v>
      </c>
      <c r="G26" s="5">
        <v>2</v>
      </c>
      <c r="H26" s="5">
        <v>2</v>
      </c>
      <c r="I26" s="44"/>
    </row>
    <row r="27" ht="18" customHeight="1" spans="1:9">
      <c r="A27" s="5"/>
      <c r="B27" s="26"/>
      <c r="C27" s="26"/>
      <c r="D27" s="4" t="s">
        <v>79</v>
      </c>
      <c r="E27" s="5" t="s">
        <v>170</v>
      </c>
      <c r="F27" s="5" t="s">
        <v>170</v>
      </c>
      <c r="G27" s="5">
        <v>2</v>
      </c>
      <c r="H27" s="5">
        <v>2</v>
      </c>
      <c r="I27" s="44"/>
    </row>
    <row r="28" ht="18" customHeight="1" spans="1:9">
      <c r="A28" s="5"/>
      <c r="B28" s="26"/>
      <c r="C28" s="26"/>
      <c r="D28" s="4" t="s">
        <v>171</v>
      </c>
      <c r="E28" s="5" t="s">
        <v>165</v>
      </c>
      <c r="F28" s="5" t="s">
        <v>165</v>
      </c>
      <c r="G28" s="5">
        <v>1</v>
      </c>
      <c r="H28" s="5">
        <v>1</v>
      </c>
      <c r="I28" s="44"/>
    </row>
    <row r="29" ht="18" customHeight="1" spans="1:9">
      <c r="A29" s="5"/>
      <c r="B29" s="26"/>
      <c r="C29" s="27"/>
      <c r="D29" s="4" t="s">
        <v>172</v>
      </c>
      <c r="E29" s="28">
        <v>1</v>
      </c>
      <c r="F29" s="28">
        <v>1</v>
      </c>
      <c r="G29" s="5">
        <v>10</v>
      </c>
      <c r="H29" s="5">
        <v>10</v>
      </c>
      <c r="I29" s="4"/>
    </row>
    <row r="30" ht="27" customHeight="1" spans="1:9">
      <c r="A30" s="5"/>
      <c r="B30" s="7" t="s">
        <v>173</v>
      </c>
      <c r="C30" s="9" t="s">
        <v>174</v>
      </c>
      <c r="D30" s="87" t="s">
        <v>452</v>
      </c>
      <c r="E30" s="88" t="s">
        <v>453</v>
      </c>
      <c r="F30" s="88" t="s">
        <v>453</v>
      </c>
      <c r="G30" s="5">
        <v>10</v>
      </c>
      <c r="H30" s="5">
        <v>10</v>
      </c>
      <c r="I30" s="80"/>
    </row>
    <row r="31" ht="24" customHeight="1" spans="1:9">
      <c r="A31" s="5"/>
      <c r="B31" s="52"/>
      <c r="C31" s="89" t="s">
        <v>195</v>
      </c>
      <c r="D31" s="87" t="s">
        <v>454</v>
      </c>
      <c r="E31" s="90">
        <v>1</v>
      </c>
      <c r="F31" s="90">
        <v>1</v>
      </c>
      <c r="G31" s="5">
        <v>10</v>
      </c>
      <c r="H31" s="5">
        <v>10</v>
      </c>
      <c r="I31" s="80"/>
    </row>
    <row r="32" ht="18" customHeight="1" spans="1:9">
      <c r="A32" s="5"/>
      <c r="B32" s="11"/>
      <c r="C32" s="91" t="s">
        <v>104</v>
      </c>
      <c r="D32" s="92" t="s">
        <v>455</v>
      </c>
      <c r="E32" s="89" t="s">
        <v>456</v>
      </c>
      <c r="F32" s="93" t="s">
        <v>456</v>
      </c>
      <c r="G32" s="5">
        <v>5</v>
      </c>
      <c r="H32" s="5">
        <v>5</v>
      </c>
      <c r="I32" s="4"/>
    </row>
    <row r="33" ht="36" customHeight="1" spans="1:9">
      <c r="A33" s="5"/>
      <c r="B33" s="11"/>
      <c r="C33" s="9" t="s">
        <v>106</v>
      </c>
      <c r="D33" s="92" t="s">
        <v>457</v>
      </c>
      <c r="E33" s="88" t="s">
        <v>458</v>
      </c>
      <c r="F33" s="94" t="s">
        <v>458</v>
      </c>
      <c r="G33" s="5">
        <v>5</v>
      </c>
      <c r="H33" s="5">
        <v>5</v>
      </c>
      <c r="I33" s="4"/>
    </row>
    <row r="34" ht="22" customHeight="1" spans="1:9">
      <c r="A34" s="5"/>
      <c r="B34" s="11"/>
      <c r="C34" s="9"/>
      <c r="D34" s="87" t="s">
        <v>459</v>
      </c>
      <c r="E34" s="88" t="s">
        <v>460</v>
      </c>
      <c r="F34" s="5" t="s">
        <v>460</v>
      </c>
      <c r="G34" s="5">
        <v>5</v>
      </c>
      <c r="H34" s="5">
        <v>5</v>
      </c>
      <c r="I34" s="4"/>
    </row>
    <row r="35" ht="27" customHeight="1" spans="1:9">
      <c r="A35" s="5"/>
      <c r="B35" s="18" t="s">
        <v>207</v>
      </c>
      <c r="C35" s="88" t="s">
        <v>442</v>
      </c>
      <c r="D35" s="62" t="s">
        <v>461</v>
      </c>
      <c r="E35" s="89" t="s">
        <v>462</v>
      </c>
      <c r="F35" s="5" t="s">
        <v>462</v>
      </c>
      <c r="G35" s="5">
        <v>8</v>
      </c>
      <c r="H35" s="5">
        <v>8</v>
      </c>
      <c r="I35" s="4"/>
    </row>
    <row r="36" ht="27" customHeight="1" spans="1:9">
      <c r="A36" s="5"/>
      <c r="B36" s="18"/>
      <c r="C36" s="84" t="s">
        <v>116</v>
      </c>
      <c r="D36" s="93" t="s">
        <v>463</v>
      </c>
      <c r="E36" s="89" t="s">
        <v>419</v>
      </c>
      <c r="F36" s="81" t="s">
        <v>419</v>
      </c>
      <c r="G36" s="5">
        <v>8</v>
      </c>
      <c r="H36" s="5">
        <v>7</v>
      </c>
      <c r="I36" s="4"/>
    </row>
    <row r="37" ht="27" customHeight="1" spans="1:9">
      <c r="A37" s="5"/>
      <c r="B37" s="18"/>
      <c r="C37" s="84" t="s">
        <v>122</v>
      </c>
      <c r="D37" s="62" t="s">
        <v>464</v>
      </c>
      <c r="E37" s="63" t="s">
        <v>465</v>
      </c>
      <c r="F37" s="81" t="s">
        <v>465</v>
      </c>
      <c r="G37" s="5">
        <v>9</v>
      </c>
      <c r="H37" s="5">
        <v>9</v>
      </c>
      <c r="I37" s="4"/>
    </row>
    <row r="38" ht="18" customHeight="1" spans="1:9">
      <c r="A38" s="5"/>
      <c r="B38" s="7" t="s">
        <v>214</v>
      </c>
      <c r="C38" s="7" t="s">
        <v>126</v>
      </c>
      <c r="D38" s="92" t="s">
        <v>466</v>
      </c>
      <c r="E38" s="95" t="s">
        <v>467</v>
      </c>
      <c r="F38" s="86" t="s">
        <v>216</v>
      </c>
      <c r="G38" s="5">
        <v>10</v>
      </c>
      <c r="H38" s="5">
        <v>9</v>
      </c>
      <c r="I38" s="4"/>
    </row>
    <row r="39" ht="18" customHeight="1" spans="1:9">
      <c r="A39" s="5" t="s">
        <v>129</v>
      </c>
      <c r="B39" s="5"/>
      <c r="C39" s="5"/>
      <c r="D39" s="5"/>
      <c r="E39" s="5"/>
      <c r="F39" s="5"/>
      <c r="G39" s="5">
        <f>SUM(G18:G38)</f>
        <v>100</v>
      </c>
      <c r="H39" s="5">
        <f>SUM(H18:H38)</f>
        <v>98</v>
      </c>
      <c r="I39" s="4"/>
    </row>
    <row r="40" ht="24" customHeight="1" spans="1:9">
      <c r="A40" s="4" t="s">
        <v>217</v>
      </c>
      <c r="B40" s="50" t="s">
        <v>468</v>
      </c>
      <c r="C40" s="51"/>
      <c r="D40" s="51"/>
      <c r="E40" s="51"/>
      <c r="F40" s="51"/>
      <c r="G40" s="51"/>
      <c r="H40" s="51"/>
      <c r="I40" s="51"/>
    </row>
    <row r="41" ht="18" customHeight="1" spans="1:9">
      <c r="A41" s="2"/>
      <c r="B41" s="2" t="s">
        <v>219</v>
      </c>
      <c r="C41" s="2"/>
      <c r="D41" s="2"/>
      <c r="E41" s="2"/>
      <c r="F41" s="2"/>
      <c r="G41" s="2"/>
      <c r="H41" s="2"/>
      <c r="I41" s="2"/>
    </row>
    <row r="42" ht="45" customHeight="1" spans="1:9">
      <c r="A42" s="42" t="s">
        <v>351</v>
      </c>
      <c r="B42" s="42"/>
      <c r="C42" s="42"/>
      <c r="D42" s="42"/>
      <c r="E42" s="42"/>
      <c r="F42" s="42"/>
      <c r="G42" s="42"/>
      <c r="H42" s="42"/>
      <c r="I42" s="42"/>
    </row>
    <row r="43" spans="1:9">
      <c r="A43" s="2" t="s">
        <v>133</v>
      </c>
      <c r="B43" s="2"/>
      <c r="C43" s="2"/>
      <c r="D43" s="2"/>
      <c r="E43" s="2"/>
      <c r="F43" s="2"/>
      <c r="G43" s="2"/>
      <c r="H43" s="2"/>
      <c r="I43" s="2"/>
    </row>
    <row r="44" ht="27" customHeight="1" spans="1:9">
      <c r="A44" s="42" t="s">
        <v>222</v>
      </c>
      <c r="B44" s="42"/>
      <c r="C44" s="42"/>
      <c r="D44" s="42"/>
      <c r="E44" s="42"/>
      <c r="F44" s="42"/>
      <c r="G44" s="42"/>
      <c r="H44" s="42"/>
      <c r="I44" s="42"/>
    </row>
    <row r="45" ht="37.5" customHeight="1" spans="1:9">
      <c r="A45" s="42" t="s">
        <v>135</v>
      </c>
      <c r="B45" s="42"/>
      <c r="C45" s="42"/>
      <c r="D45" s="42"/>
      <c r="E45" s="42"/>
      <c r="F45" s="42"/>
      <c r="G45" s="42"/>
      <c r="H45" s="42"/>
      <c r="I45" s="42"/>
    </row>
    <row r="46" spans="1:9">
      <c r="A46" s="96" t="s">
        <v>223</v>
      </c>
      <c r="B46" s="96"/>
      <c r="C46" s="96"/>
      <c r="D46" s="96"/>
      <c r="E46" s="96"/>
      <c r="F46" s="96"/>
      <c r="G46" s="96"/>
      <c r="H46" s="96"/>
      <c r="I46" s="96"/>
    </row>
  </sheetData>
  <mergeCells count="39">
    <mergeCell ref="A2:I2"/>
    <mergeCell ref="H4:I4"/>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39:F39"/>
    <mergeCell ref="B40:I40"/>
    <mergeCell ref="A42:I42"/>
    <mergeCell ref="A44:I44"/>
    <mergeCell ref="A45:I45"/>
    <mergeCell ref="A46:I46"/>
    <mergeCell ref="A7:A12"/>
    <mergeCell ref="A13:A16"/>
    <mergeCell ref="A17:A38"/>
    <mergeCell ref="B18:B22"/>
    <mergeCell ref="B23:B29"/>
    <mergeCell ref="B30:B34"/>
    <mergeCell ref="B35:B37"/>
    <mergeCell ref="C18:C20"/>
    <mergeCell ref="C21:C22"/>
    <mergeCell ref="C23:C25"/>
    <mergeCell ref="C26:C29"/>
    <mergeCell ref="C33:C34"/>
    <mergeCell ref="B14:D16"/>
    <mergeCell ref="E14:I1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4"/>
  <sheetViews>
    <sheetView topLeftCell="A17" workbookViewId="0">
      <selection activeCell="E14" sqref="E14:I17"/>
    </sheetView>
  </sheetViews>
  <sheetFormatPr defaultColWidth="9" defaultRowHeight="13.5"/>
  <cols>
    <col min="1" max="1" width="7" customWidth="1"/>
    <col min="2" max="2" width="7.75" customWidth="1"/>
    <col min="3" max="3" width="7.875" customWidth="1"/>
    <col min="4" max="6" width="13.75" customWidth="1"/>
    <col min="7" max="8" width="7" customWidth="1"/>
    <col min="9" max="9" width="16.375" customWidth="1"/>
  </cols>
  <sheetData>
    <row r="2" ht="20.25" spans="1:9">
      <c r="A2" s="1" t="s">
        <v>469</v>
      </c>
      <c r="B2" s="1"/>
      <c r="C2" s="1"/>
      <c r="D2" s="1"/>
      <c r="E2" s="1"/>
      <c r="F2" s="1"/>
      <c r="G2" s="1"/>
      <c r="H2" s="1"/>
      <c r="I2" s="1"/>
    </row>
    <row r="3" customFormat="1" spans="1:9">
      <c r="A3" s="2"/>
      <c r="B3" s="2"/>
      <c r="C3" s="2"/>
      <c r="E3" s="2" t="s">
        <v>137</v>
      </c>
      <c r="F3" s="2"/>
      <c r="G3" s="2"/>
      <c r="H3" s="2"/>
      <c r="I3" s="2"/>
    </row>
    <row r="4" spans="1:9">
      <c r="A4" s="2" t="s">
        <v>225</v>
      </c>
      <c r="B4" s="2"/>
      <c r="C4" s="2"/>
      <c r="D4" s="2"/>
      <c r="E4" s="2"/>
      <c r="F4" s="2"/>
      <c r="G4" s="2" t="s">
        <v>307</v>
      </c>
      <c r="H4" s="2"/>
      <c r="I4" s="2"/>
    </row>
    <row r="5" spans="1:9">
      <c r="A5" s="4" t="s">
        <v>139</v>
      </c>
      <c r="B5" s="18" t="s">
        <v>470</v>
      </c>
      <c r="C5" s="5"/>
      <c r="D5" s="5"/>
      <c r="E5" s="5"/>
      <c r="F5" s="5"/>
      <c r="G5" s="5"/>
      <c r="H5" s="5"/>
      <c r="I5" s="5"/>
    </row>
    <row r="6" ht="38.25" customHeight="1" spans="1:9">
      <c r="A6" s="6" t="s">
        <v>141</v>
      </c>
      <c r="B6" s="5" t="s">
        <v>34</v>
      </c>
      <c r="C6" s="5"/>
      <c r="D6" s="5"/>
      <c r="E6" s="5" t="s">
        <v>142</v>
      </c>
      <c r="F6" s="5" t="s">
        <v>471</v>
      </c>
      <c r="G6" s="5"/>
      <c r="H6" s="5"/>
      <c r="I6" s="5"/>
    </row>
    <row r="7" spans="1:9">
      <c r="A7" s="7" t="s">
        <v>143</v>
      </c>
      <c r="B7" s="8" t="s">
        <v>36</v>
      </c>
      <c r="C7" s="9"/>
      <c r="D7" s="5" t="s">
        <v>144</v>
      </c>
      <c r="E7" s="9" t="s">
        <v>145</v>
      </c>
      <c r="F7" s="5" t="s">
        <v>146</v>
      </c>
      <c r="G7" s="8" t="s">
        <v>147</v>
      </c>
      <c r="H7" s="10"/>
      <c r="I7" s="9"/>
    </row>
    <row r="8" spans="1:9">
      <c r="A8" s="11"/>
      <c r="B8" s="5" t="s">
        <v>148</v>
      </c>
      <c r="C8" s="5"/>
      <c r="D8" s="5">
        <v>70</v>
      </c>
      <c r="E8" s="5"/>
      <c r="F8" s="5">
        <v>51.94</v>
      </c>
      <c r="G8" s="12">
        <f>F8/(E8+D8)*100%</f>
        <v>0.742</v>
      </c>
      <c r="H8" s="10"/>
      <c r="I8" s="9"/>
    </row>
    <row r="9" spans="1:9">
      <c r="A9" s="11"/>
      <c r="B9" s="5" t="s">
        <v>149</v>
      </c>
      <c r="C9" s="5"/>
      <c r="D9" s="5">
        <v>70</v>
      </c>
      <c r="E9" s="5"/>
      <c r="F9" s="5">
        <v>51.94</v>
      </c>
      <c r="G9" s="8" t="s">
        <v>42</v>
      </c>
      <c r="H9" s="10"/>
      <c r="I9" s="9"/>
    </row>
    <row r="10" spans="1:9">
      <c r="A10" s="11"/>
      <c r="B10" s="5" t="s">
        <v>150</v>
      </c>
      <c r="C10" s="5"/>
      <c r="D10" s="5"/>
      <c r="E10" s="5"/>
      <c r="F10" s="5"/>
      <c r="G10" s="8" t="s">
        <v>42</v>
      </c>
      <c r="H10" s="10"/>
      <c r="I10" s="9"/>
    </row>
    <row r="11" spans="1:9">
      <c r="A11" s="11"/>
      <c r="B11" s="5" t="s">
        <v>151</v>
      </c>
      <c r="C11" s="5"/>
      <c r="D11" s="5">
        <v>70</v>
      </c>
      <c r="E11" s="5"/>
      <c r="F11" s="5">
        <v>51.94</v>
      </c>
      <c r="G11" s="8" t="s">
        <v>42</v>
      </c>
      <c r="H11" s="10"/>
      <c r="I11" s="9"/>
    </row>
    <row r="12" spans="1:9">
      <c r="A12" s="14"/>
      <c r="B12" s="5" t="s">
        <v>44</v>
      </c>
      <c r="C12" s="5"/>
      <c r="D12" s="46"/>
      <c r="E12" s="46"/>
      <c r="F12" s="46"/>
      <c r="G12" s="8" t="s">
        <v>42</v>
      </c>
      <c r="H12" s="10"/>
      <c r="I12" s="9"/>
    </row>
    <row r="13" spans="1:9">
      <c r="A13" s="7" t="s">
        <v>45</v>
      </c>
      <c r="B13" s="5" t="s">
        <v>46</v>
      </c>
      <c r="C13" s="5"/>
      <c r="D13" s="5"/>
      <c r="E13" s="5" t="s">
        <v>47</v>
      </c>
      <c r="F13" s="5"/>
      <c r="G13" s="5"/>
      <c r="H13" s="5"/>
      <c r="I13" s="5"/>
    </row>
    <row r="14" spans="1:9">
      <c r="A14" s="11"/>
      <c r="B14" s="47" t="s">
        <v>472</v>
      </c>
      <c r="C14" s="71"/>
      <c r="D14" s="72"/>
      <c r="E14" s="18" t="s">
        <v>472</v>
      </c>
      <c r="F14" s="5"/>
      <c r="G14" s="5"/>
      <c r="H14" s="5"/>
      <c r="I14" s="5"/>
    </row>
    <row r="15" spans="1:9">
      <c r="A15" s="11"/>
      <c r="B15" s="73"/>
      <c r="C15" s="70"/>
      <c r="D15" s="74"/>
      <c r="E15" s="5"/>
      <c r="F15" s="5"/>
      <c r="G15" s="5"/>
      <c r="H15" s="5"/>
      <c r="I15" s="5"/>
    </row>
    <row r="16" spans="1:9">
      <c r="A16" s="11"/>
      <c r="B16" s="73"/>
      <c r="C16" s="70"/>
      <c r="D16" s="74"/>
      <c r="E16" s="5"/>
      <c r="F16" s="5"/>
      <c r="G16" s="5"/>
      <c r="H16" s="5"/>
      <c r="I16" s="5"/>
    </row>
    <row r="17" spans="1:9">
      <c r="A17" s="14"/>
      <c r="B17" s="75"/>
      <c r="C17" s="76"/>
      <c r="D17" s="77"/>
      <c r="E17" s="5"/>
      <c r="F17" s="5"/>
      <c r="G17" s="5"/>
      <c r="H17" s="5"/>
      <c r="I17" s="5"/>
    </row>
    <row r="18" ht="25" customHeight="1" spans="1:9">
      <c r="A18" s="5" t="s">
        <v>49</v>
      </c>
      <c r="B18" s="5" t="s">
        <v>50</v>
      </c>
      <c r="C18" s="5" t="s">
        <v>51</v>
      </c>
      <c r="D18" s="5" t="s">
        <v>52</v>
      </c>
      <c r="E18" s="5" t="s">
        <v>53</v>
      </c>
      <c r="F18" s="5" t="s">
        <v>54</v>
      </c>
      <c r="G18" s="5" t="s">
        <v>55</v>
      </c>
      <c r="H18" s="5" t="s">
        <v>56</v>
      </c>
      <c r="I18" s="44" t="s">
        <v>57</v>
      </c>
    </row>
    <row r="19" ht="25" customHeight="1" spans="1:9">
      <c r="A19" s="5"/>
      <c r="B19" s="25" t="s">
        <v>58</v>
      </c>
      <c r="C19" s="25" t="s">
        <v>153</v>
      </c>
      <c r="D19" s="4" t="s">
        <v>154</v>
      </c>
      <c r="E19" s="18" t="s">
        <v>473</v>
      </c>
      <c r="F19" s="18" t="s">
        <v>473</v>
      </c>
      <c r="G19" s="5">
        <v>2</v>
      </c>
      <c r="H19" s="5">
        <v>2</v>
      </c>
      <c r="I19" s="44"/>
    </row>
    <row r="20" ht="25" customHeight="1" spans="1:9">
      <c r="A20" s="5"/>
      <c r="B20" s="26"/>
      <c r="C20" s="26"/>
      <c r="D20" s="4" t="s">
        <v>60</v>
      </c>
      <c r="E20" s="5" t="s">
        <v>156</v>
      </c>
      <c r="F20" s="5" t="s">
        <v>156</v>
      </c>
      <c r="G20" s="5">
        <v>2</v>
      </c>
      <c r="H20" s="5">
        <v>2</v>
      </c>
      <c r="I20" s="44"/>
    </row>
    <row r="21" ht="25" customHeight="1" spans="1:9">
      <c r="A21" s="5"/>
      <c r="B21" s="26"/>
      <c r="C21" s="27"/>
      <c r="D21" s="4" t="s">
        <v>63</v>
      </c>
      <c r="E21" s="5" t="s">
        <v>157</v>
      </c>
      <c r="F21" s="5" t="s">
        <v>157</v>
      </c>
      <c r="G21" s="5">
        <v>2</v>
      </c>
      <c r="H21" s="5">
        <v>2</v>
      </c>
      <c r="I21" s="44"/>
    </row>
    <row r="22" ht="25" customHeight="1" spans="1:9">
      <c r="A22" s="5"/>
      <c r="B22" s="26"/>
      <c r="C22" s="25" t="s">
        <v>158</v>
      </c>
      <c r="D22" s="4" t="s">
        <v>159</v>
      </c>
      <c r="E22" s="28">
        <v>1</v>
      </c>
      <c r="F22" s="29">
        <v>1</v>
      </c>
      <c r="G22" s="5">
        <v>2</v>
      </c>
      <c r="H22" s="5">
        <v>2</v>
      </c>
      <c r="I22" s="44"/>
    </row>
    <row r="23" ht="25" customHeight="1" spans="1:9">
      <c r="A23" s="5"/>
      <c r="B23" s="26"/>
      <c r="C23" s="27"/>
      <c r="D23" s="4" t="s">
        <v>160</v>
      </c>
      <c r="E23" s="28">
        <v>1</v>
      </c>
      <c r="F23" s="29">
        <v>1</v>
      </c>
      <c r="G23" s="5">
        <v>2</v>
      </c>
      <c r="H23" s="5">
        <v>2</v>
      </c>
      <c r="I23" s="44"/>
    </row>
    <row r="24" ht="25" customHeight="1" spans="1:9">
      <c r="A24" s="5"/>
      <c r="B24" s="25" t="s">
        <v>69</v>
      </c>
      <c r="C24" s="25" t="s">
        <v>162</v>
      </c>
      <c r="D24" s="4" t="s">
        <v>76</v>
      </c>
      <c r="E24" s="5" t="s">
        <v>163</v>
      </c>
      <c r="F24" s="5" t="s">
        <v>163</v>
      </c>
      <c r="G24" s="5">
        <v>2</v>
      </c>
      <c r="H24" s="5">
        <v>2</v>
      </c>
      <c r="I24" s="44"/>
    </row>
    <row r="25" ht="25" customHeight="1" spans="1:9">
      <c r="A25" s="5"/>
      <c r="B25" s="26"/>
      <c r="C25" s="26"/>
      <c r="D25" s="4" t="s">
        <v>164</v>
      </c>
      <c r="E25" s="5" t="s">
        <v>165</v>
      </c>
      <c r="F25" s="5" t="s">
        <v>165</v>
      </c>
      <c r="G25" s="5">
        <v>2</v>
      </c>
      <c r="H25" s="5">
        <v>2</v>
      </c>
      <c r="I25" s="44"/>
    </row>
    <row r="26" ht="25" customHeight="1" spans="1:9">
      <c r="A26" s="5"/>
      <c r="B26" s="26"/>
      <c r="C26" s="27"/>
      <c r="D26" s="4" t="s">
        <v>166</v>
      </c>
      <c r="E26" s="5" t="s">
        <v>167</v>
      </c>
      <c r="F26" s="5" t="s">
        <v>167</v>
      </c>
      <c r="G26" s="5">
        <v>1</v>
      </c>
      <c r="H26" s="5">
        <v>1</v>
      </c>
      <c r="I26" s="44"/>
    </row>
    <row r="27" ht="25" customHeight="1" spans="1:9">
      <c r="A27" s="5"/>
      <c r="B27" s="26"/>
      <c r="C27" s="25" t="s">
        <v>168</v>
      </c>
      <c r="D27" s="4" t="s">
        <v>76</v>
      </c>
      <c r="E27" s="5" t="s">
        <v>169</v>
      </c>
      <c r="F27" s="5" t="s">
        <v>169</v>
      </c>
      <c r="G27" s="5">
        <v>2</v>
      </c>
      <c r="H27" s="5">
        <v>2</v>
      </c>
      <c r="I27" s="44"/>
    </row>
    <row r="28" ht="25" customHeight="1" spans="1:9">
      <c r="A28" s="5"/>
      <c r="B28" s="26"/>
      <c r="C28" s="26"/>
      <c r="D28" s="4" t="s">
        <v>79</v>
      </c>
      <c r="E28" s="5" t="s">
        <v>170</v>
      </c>
      <c r="F28" s="5" t="s">
        <v>170</v>
      </c>
      <c r="G28" s="5">
        <v>2</v>
      </c>
      <c r="H28" s="5">
        <v>2</v>
      </c>
      <c r="I28" s="44"/>
    </row>
    <row r="29" ht="25" customHeight="1" spans="1:9">
      <c r="A29" s="5"/>
      <c r="B29" s="26"/>
      <c r="C29" s="26"/>
      <c r="D29" s="4" t="s">
        <v>171</v>
      </c>
      <c r="E29" s="5" t="s">
        <v>165</v>
      </c>
      <c r="F29" s="5" t="s">
        <v>165</v>
      </c>
      <c r="G29" s="5">
        <v>1</v>
      </c>
      <c r="H29" s="5">
        <v>1</v>
      </c>
      <c r="I29" s="44"/>
    </row>
    <row r="30" ht="25" customHeight="1" spans="1:9">
      <c r="A30" s="5"/>
      <c r="B30" s="26"/>
      <c r="C30" s="27"/>
      <c r="D30" s="4" t="s">
        <v>172</v>
      </c>
      <c r="E30" s="28">
        <v>1</v>
      </c>
      <c r="F30" s="29">
        <v>0.742</v>
      </c>
      <c r="G30" s="5">
        <v>10</v>
      </c>
      <c r="H30" s="5">
        <v>8</v>
      </c>
      <c r="I30" s="4" t="s">
        <v>161</v>
      </c>
    </row>
    <row r="31" ht="25" customHeight="1" spans="1:9">
      <c r="A31" s="5"/>
      <c r="B31" s="7" t="s">
        <v>173</v>
      </c>
      <c r="C31" s="9" t="s">
        <v>174</v>
      </c>
      <c r="D31" s="78" t="s">
        <v>474</v>
      </c>
      <c r="E31" s="79" t="s">
        <v>475</v>
      </c>
      <c r="F31" s="79" t="s">
        <v>476</v>
      </c>
      <c r="G31" s="5">
        <v>10</v>
      </c>
      <c r="H31" s="5">
        <v>10</v>
      </c>
      <c r="I31" s="4"/>
    </row>
    <row r="32" ht="25" customHeight="1" spans="1:9">
      <c r="A32" s="5"/>
      <c r="B32" s="11"/>
      <c r="C32" s="9"/>
      <c r="D32" s="4" t="s">
        <v>477</v>
      </c>
      <c r="E32" s="5" t="s">
        <v>478</v>
      </c>
      <c r="F32" s="5" t="s">
        <v>478</v>
      </c>
      <c r="G32" s="5">
        <v>10</v>
      </c>
      <c r="H32" s="5">
        <v>10</v>
      </c>
      <c r="I32" s="4"/>
    </row>
    <row r="33" ht="25" customHeight="1" spans="1:9">
      <c r="A33" s="5"/>
      <c r="B33" s="11"/>
      <c r="C33" s="9" t="s">
        <v>104</v>
      </c>
      <c r="D33" s="80" t="s">
        <v>479</v>
      </c>
      <c r="E33" s="81" t="s">
        <v>480</v>
      </c>
      <c r="F33" s="81" t="s">
        <v>480</v>
      </c>
      <c r="G33" s="5">
        <v>7</v>
      </c>
      <c r="H33" s="5">
        <v>7</v>
      </c>
      <c r="I33" s="4"/>
    </row>
    <row r="34" ht="25" customHeight="1" spans="1:9">
      <c r="A34" s="5"/>
      <c r="B34" s="11"/>
      <c r="C34" s="72" t="s">
        <v>106</v>
      </c>
      <c r="D34" s="82" t="s">
        <v>440</v>
      </c>
      <c r="E34" s="83" t="s">
        <v>481</v>
      </c>
      <c r="F34" s="83" t="s">
        <v>482</v>
      </c>
      <c r="G34" s="5">
        <v>8</v>
      </c>
      <c r="H34" s="5">
        <v>6</v>
      </c>
      <c r="I34" s="4" t="s">
        <v>161</v>
      </c>
    </row>
    <row r="35" ht="25" customHeight="1" spans="1:9">
      <c r="A35" s="5"/>
      <c r="B35" s="7" t="s">
        <v>207</v>
      </c>
      <c r="C35" s="84" t="s">
        <v>116</v>
      </c>
      <c r="D35" s="85" t="s">
        <v>483</v>
      </c>
      <c r="E35" s="81" t="s">
        <v>484</v>
      </c>
      <c r="F35" s="81" t="s">
        <v>484</v>
      </c>
      <c r="G35" s="5">
        <v>15</v>
      </c>
      <c r="H35" s="5">
        <v>15</v>
      </c>
      <c r="I35" s="4"/>
    </row>
    <row r="36" ht="25" customHeight="1" spans="1:9">
      <c r="A36" s="5"/>
      <c r="B36" s="11"/>
      <c r="C36" s="84" t="s">
        <v>122</v>
      </c>
      <c r="D36" s="80" t="s">
        <v>485</v>
      </c>
      <c r="E36" s="81" t="s">
        <v>198</v>
      </c>
      <c r="F36" s="81" t="s">
        <v>198</v>
      </c>
      <c r="G36" s="5">
        <v>10</v>
      </c>
      <c r="H36" s="5">
        <v>10</v>
      </c>
      <c r="I36" s="4"/>
    </row>
    <row r="37" ht="25" customHeight="1" spans="1:9">
      <c r="A37" s="5"/>
      <c r="B37" s="7" t="s">
        <v>214</v>
      </c>
      <c r="C37" s="7" t="s">
        <v>126</v>
      </c>
      <c r="D37" s="80" t="s">
        <v>486</v>
      </c>
      <c r="E37" s="86">
        <v>1</v>
      </c>
      <c r="F37" s="86">
        <v>1</v>
      </c>
      <c r="G37" s="5">
        <v>10</v>
      </c>
      <c r="H37" s="5">
        <v>10</v>
      </c>
      <c r="I37" s="4"/>
    </row>
    <row r="38" ht="25" customHeight="1" spans="1:9">
      <c r="A38" s="5" t="s">
        <v>129</v>
      </c>
      <c r="B38" s="5"/>
      <c r="C38" s="5"/>
      <c r="D38" s="5"/>
      <c r="E38" s="5"/>
      <c r="F38" s="5"/>
      <c r="G38" s="5">
        <f>SUM(G19:G37)</f>
        <v>100</v>
      </c>
      <c r="H38" s="5">
        <f>SUM(H19:H37)</f>
        <v>96</v>
      </c>
      <c r="I38" s="4"/>
    </row>
    <row r="39" ht="27" customHeight="1" spans="1:9">
      <c r="A39" s="4" t="s">
        <v>217</v>
      </c>
      <c r="B39" s="50" t="s">
        <v>487</v>
      </c>
      <c r="C39" s="51"/>
      <c r="D39" s="51"/>
      <c r="E39" s="51"/>
      <c r="F39" s="51"/>
      <c r="G39" s="51"/>
      <c r="H39" s="51"/>
      <c r="I39" s="51"/>
    </row>
    <row r="40" ht="18" customHeight="1" spans="1:9">
      <c r="A40" s="2"/>
      <c r="B40" s="2" t="s">
        <v>219</v>
      </c>
      <c r="C40" s="2" t="s">
        <v>488</v>
      </c>
      <c r="D40" s="2"/>
      <c r="E40" s="2"/>
      <c r="F40" s="2"/>
      <c r="G40" s="2"/>
      <c r="H40" s="2"/>
      <c r="I40" s="2"/>
    </row>
    <row r="41" ht="45" customHeight="1" spans="1:9">
      <c r="A41" s="42" t="s">
        <v>351</v>
      </c>
      <c r="B41" s="42"/>
      <c r="C41" s="42"/>
      <c r="D41" s="42"/>
      <c r="E41" s="42"/>
      <c r="F41" s="42"/>
      <c r="G41" s="42"/>
      <c r="H41" s="42"/>
      <c r="I41" s="42"/>
    </row>
    <row r="42" spans="1:9">
      <c r="A42" s="2" t="s">
        <v>133</v>
      </c>
      <c r="B42" s="2"/>
      <c r="C42" s="2"/>
      <c r="D42" s="2"/>
      <c r="E42" s="2"/>
      <c r="F42" s="2"/>
      <c r="G42" s="2"/>
      <c r="H42" s="2"/>
      <c r="I42" s="2"/>
    </row>
    <row r="43" ht="27" customHeight="1" spans="1:9">
      <c r="A43" s="42" t="s">
        <v>222</v>
      </c>
      <c r="B43" s="42"/>
      <c r="C43" s="42"/>
      <c r="D43" s="42"/>
      <c r="E43" s="42"/>
      <c r="F43" s="42"/>
      <c r="G43" s="42"/>
      <c r="H43" s="42"/>
      <c r="I43" s="42"/>
    </row>
    <row r="44" ht="37.5" customHeight="1" spans="1:9">
      <c r="A44" s="42" t="s">
        <v>135</v>
      </c>
      <c r="B44" s="42"/>
      <c r="C44" s="42"/>
      <c r="D44" s="42"/>
      <c r="E44" s="42"/>
      <c r="F44" s="42"/>
      <c r="G44" s="42"/>
      <c r="H44" s="42"/>
      <c r="I44" s="42"/>
    </row>
  </sheetData>
  <mergeCells count="37">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38:F38"/>
    <mergeCell ref="B39:I39"/>
    <mergeCell ref="A41:I41"/>
    <mergeCell ref="A43:I43"/>
    <mergeCell ref="A44:I44"/>
    <mergeCell ref="A7:A12"/>
    <mergeCell ref="A13:A17"/>
    <mergeCell ref="A18:A37"/>
    <mergeCell ref="B19:B23"/>
    <mergeCell ref="B24:B30"/>
    <mergeCell ref="B31:B34"/>
    <mergeCell ref="B35:B36"/>
    <mergeCell ref="C19:C21"/>
    <mergeCell ref="C22:C23"/>
    <mergeCell ref="C24:C26"/>
    <mergeCell ref="C27:C30"/>
    <mergeCell ref="C31:C32"/>
    <mergeCell ref="B14:D17"/>
    <mergeCell ref="E14:I17"/>
  </mergeCells>
  <pageMargins left="0.357638888888889" right="0.357638888888889" top="1" bottom="1" header="0.5" footer="0.5"/>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62"/>
  <sheetViews>
    <sheetView topLeftCell="A36" workbookViewId="0">
      <selection activeCell="J15" sqref="J15"/>
    </sheetView>
  </sheetViews>
  <sheetFormatPr defaultColWidth="9" defaultRowHeight="13.5"/>
  <cols>
    <col min="1" max="1" width="7" customWidth="1"/>
    <col min="2" max="2" width="7.75" customWidth="1"/>
    <col min="3" max="3" width="7.875" customWidth="1"/>
    <col min="4" max="4" width="16.625" customWidth="1"/>
    <col min="5" max="5" width="14.5" customWidth="1"/>
    <col min="6" max="6" width="13.625" customWidth="1"/>
    <col min="7" max="8" width="7" customWidth="1"/>
    <col min="9" max="9" width="14" customWidth="1"/>
    <col min="10" max="10" width="41.625" customWidth="1"/>
  </cols>
  <sheetData>
    <row r="2" customFormat="1" ht="20.25" spans="1:9">
      <c r="A2" s="1" t="s">
        <v>489</v>
      </c>
      <c r="B2" s="1"/>
      <c r="C2" s="1"/>
      <c r="D2" s="1"/>
      <c r="E2" s="1"/>
      <c r="F2" s="1"/>
      <c r="G2" s="1"/>
      <c r="H2" s="1"/>
      <c r="I2" s="1"/>
    </row>
    <row r="3" customFormat="1" ht="21" customHeight="1" spans="1:9">
      <c r="A3" s="2"/>
      <c r="B3" s="2"/>
      <c r="C3" s="2"/>
      <c r="E3" s="2" t="s">
        <v>137</v>
      </c>
      <c r="F3" s="2"/>
      <c r="G3" s="2"/>
      <c r="H3" s="2"/>
      <c r="I3" s="2"/>
    </row>
    <row r="4" customFormat="1" ht="20" customHeight="1" spans="1:9">
      <c r="A4" s="2" t="s">
        <v>31</v>
      </c>
      <c r="B4" s="2"/>
      <c r="C4" s="2" t="s">
        <v>34</v>
      </c>
      <c r="D4" s="2"/>
      <c r="E4" s="2"/>
      <c r="F4" s="2"/>
      <c r="G4" s="2" t="s">
        <v>138</v>
      </c>
      <c r="H4" s="45">
        <v>45390</v>
      </c>
      <c r="I4" s="70"/>
    </row>
    <row r="5" customFormat="1" ht="23" customHeight="1" spans="1:9">
      <c r="A5" s="4" t="s">
        <v>139</v>
      </c>
      <c r="B5" s="5" t="s">
        <v>490</v>
      </c>
      <c r="C5" s="5"/>
      <c r="D5" s="5"/>
      <c r="E5" s="5"/>
      <c r="F5" s="5"/>
      <c r="G5" s="5"/>
      <c r="H5" s="5"/>
      <c r="I5" s="5"/>
    </row>
    <row r="6" customFormat="1" ht="38.25" customHeight="1" spans="1:9">
      <c r="A6" s="6" t="s">
        <v>141</v>
      </c>
      <c r="B6" s="5" t="s">
        <v>34</v>
      </c>
      <c r="C6" s="5"/>
      <c r="D6" s="5"/>
      <c r="E6" s="5" t="s">
        <v>142</v>
      </c>
      <c r="F6" s="5" t="s">
        <v>491</v>
      </c>
      <c r="G6" s="5"/>
      <c r="H6" s="5"/>
      <c r="I6" s="5"/>
    </row>
    <row r="7" customFormat="1" spans="1:9">
      <c r="A7" s="7" t="s">
        <v>143</v>
      </c>
      <c r="B7" s="8" t="s">
        <v>36</v>
      </c>
      <c r="C7" s="9"/>
      <c r="D7" s="5" t="s">
        <v>144</v>
      </c>
      <c r="E7" s="9" t="s">
        <v>145</v>
      </c>
      <c r="F7" s="5" t="s">
        <v>146</v>
      </c>
      <c r="G7" s="8" t="s">
        <v>147</v>
      </c>
      <c r="H7" s="10"/>
      <c r="I7" s="9"/>
    </row>
    <row r="8" customFormat="1" spans="1:9">
      <c r="A8" s="11"/>
      <c r="B8" s="5" t="s">
        <v>148</v>
      </c>
      <c r="C8" s="5"/>
      <c r="D8" s="46"/>
      <c r="E8" s="5">
        <f>E9+E12</f>
        <v>575.2</v>
      </c>
      <c r="F8" s="5">
        <f>F9+F12</f>
        <v>140</v>
      </c>
      <c r="G8" s="12">
        <f>F8/E8*100%</f>
        <v>0.243393602225313</v>
      </c>
      <c r="H8" s="13"/>
      <c r="I8" s="43"/>
    </row>
    <row r="9" customFormat="1" spans="1:9">
      <c r="A9" s="11"/>
      <c r="B9" s="5" t="s">
        <v>149</v>
      </c>
      <c r="C9" s="5"/>
      <c r="D9" s="46"/>
      <c r="E9" s="5">
        <f>E10+E11</f>
        <v>575.2</v>
      </c>
      <c r="F9" s="5">
        <f>F10+F11</f>
        <v>140</v>
      </c>
      <c r="G9" s="8" t="s">
        <v>42</v>
      </c>
      <c r="H9" s="10"/>
      <c r="I9" s="9"/>
    </row>
    <row r="10" customFormat="1" spans="1:9">
      <c r="A10" s="11"/>
      <c r="B10" s="5" t="s">
        <v>150</v>
      </c>
      <c r="C10" s="5"/>
      <c r="D10" s="46"/>
      <c r="E10" s="5">
        <v>575.2</v>
      </c>
      <c r="F10" s="5">
        <v>140</v>
      </c>
      <c r="G10" s="8" t="s">
        <v>42</v>
      </c>
      <c r="H10" s="10"/>
      <c r="I10" s="9"/>
    </row>
    <row r="11" customFormat="1" spans="1:9">
      <c r="A11" s="11"/>
      <c r="B11" s="5" t="s">
        <v>151</v>
      </c>
      <c r="C11" s="5"/>
      <c r="D11" s="46"/>
      <c r="E11" s="46"/>
      <c r="F11" s="46"/>
      <c r="G11" s="8" t="s">
        <v>42</v>
      </c>
      <c r="H11" s="10"/>
      <c r="I11" s="9"/>
    </row>
    <row r="12" customFormat="1" spans="1:9">
      <c r="A12" s="14"/>
      <c r="B12" s="5" t="s">
        <v>44</v>
      </c>
      <c r="C12" s="5"/>
      <c r="D12" s="46"/>
      <c r="E12" s="46"/>
      <c r="F12" s="46"/>
      <c r="G12" s="8" t="s">
        <v>42</v>
      </c>
      <c r="H12" s="10"/>
      <c r="I12" s="9"/>
    </row>
    <row r="13" customFormat="1" spans="1:9">
      <c r="A13" s="7" t="s">
        <v>45</v>
      </c>
      <c r="B13" s="5" t="s">
        <v>46</v>
      </c>
      <c r="C13" s="5"/>
      <c r="D13" s="5"/>
      <c r="E13" s="5" t="s">
        <v>47</v>
      </c>
      <c r="F13" s="5"/>
      <c r="G13" s="5"/>
      <c r="H13" s="5"/>
      <c r="I13" s="5"/>
    </row>
    <row r="14" customFormat="1" spans="1:9">
      <c r="A14" s="11"/>
      <c r="B14" s="47" t="s">
        <v>492</v>
      </c>
      <c r="C14" s="48"/>
      <c r="D14" s="49"/>
      <c r="E14" s="50" t="s">
        <v>493</v>
      </c>
      <c r="F14" s="51"/>
      <c r="G14" s="51"/>
      <c r="H14" s="51"/>
      <c r="I14" s="51"/>
    </row>
    <row r="15" customFormat="1" spans="1:9">
      <c r="A15" s="11"/>
      <c r="B15" s="52"/>
      <c r="C15" s="53"/>
      <c r="D15" s="54"/>
      <c r="E15" s="51"/>
      <c r="F15" s="51"/>
      <c r="G15" s="51"/>
      <c r="H15" s="51"/>
      <c r="I15" s="51"/>
    </row>
    <row r="16" customFormat="1" spans="1:9">
      <c r="A16" s="11"/>
      <c r="B16" s="52"/>
      <c r="C16" s="53"/>
      <c r="D16" s="54"/>
      <c r="E16" s="51"/>
      <c r="F16" s="51"/>
      <c r="G16" s="51"/>
      <c r="H16" s="51"/>
      <c r="I16" s="51"/>
    </row>
    <row r="17" customFormat="1" spans="1:9">
      <c r="A17" s="14"/>
      <c r="B17" s="55"/>
      <c r="C17" s="56"/>
      <c r="D17" s="57"/>
      <c r="E17" s="51"/>
      <c r="F17" s="51"/>
      <c r="G17" s="51"/>
      <c r="H17" s="51"/>
      <c r="I17" s="51"/>
    </row>
    <row r="18" customFormat="1" spans="1:9">
      <c r="A18" s="5" t="s">
        <v>49</v>
      </c>
      <c r="B18" s="5" t="s">
        <v>50</v>
      </c>
      <c r="C18" s="5" t="s">
        <v>51</v>
      </c>
      <c r="D18" s="5" t="s">
        <v>52</v>
      </c>
      <c r="E18" s="5" t="s">
        <v>53</v>
      </c>
      <c r="F18" s="5" t="s">
        <v>54</v>
      </c>
      <c r="G18" s="5" t="s">
        <v>55</v>
      </c>
      <c r="H18" s="5" t="s">
        <v>56</v>
      </c>
      <c r="I18" s="44" t="s">
        <v>57</v>
      </c>
    </row>
    <row r="19" customFormat="1" spans="1:9">
      <c r="A19" s="5"/>
      <c r="B19" s="25" t="s">
        <v>58</v>
      </c>
      <c r="C19" s="25" t="s">
        <v>153</v>
      </c>
      <c r="D19" s="4" t="s">
        <v>154</v>
      </c>
      <c r="E19" s="5" t="s">
        <v>230</v>
      </c>
      <c r="F19" s="5" t="s">
        <v>231</v>
      </c>
      <c r="G19" s="5">
        <v>2</v>
      </c>
      <c r="H19" s="5">
        <v>2</v>
      </c>
      <c r="I19" s="44"/>
    </row>
    <row r="20" customFormat="1" spans="1:9">
      <c r="A20" s="5"/>
      <c r="B20" s="26"/>
      <c r="C20" s="26"/>
      <c r="D20" s="4" t="s">
        <v>60</v>
      </c>
      <c r="E20" s="5" t="s">
        <v>232</v>
      </c>
      <c r="F20" s="5" t="s">
        <v>231</v>
      </c>
      <c r="G20" s="5">
        <v>2</v>
      </c>
      <c r="H20" s="5">
        <v>2</v>
      </c>
      <c r="I20" s="44"/>
    </row>
    <row r="21" customFormat="1" spans="1:9">
      <c r="A21" s="5"/>
      <c r="B21" s="26"/>
      <c r="C21" s="27"/>
      <c r="D21" s="4" t="s">
        <v>63</v>
      </c>
      <c r="E21" s="5" t="s">
        <v>233</v>
      </c>
      <c r="F21" s="5" t="s">
        <v>231</v>
      </c>
      <c r="G21" s="5">
        <v>2</v>
      </c>
      <c r="H21" s="5">
        <v>2</v>
      </c>
      <c r="I21" s="44"/>
    </row>
    <row r="22" customFormat="1" spans="1:9">
      <c r="A22" s="5"/>
      <c r="B22" s="26"/>
      <c r="C22" s="25" t="s">
        <v>158</v>
      </c>
      <c r="D22" s="4" t="s">
        <v>159</v>
      </c>
      <c r="E22" s="28">
        <v>1</v>
      </c>
      <c r="F22" s="28">
        <v>1</v>
      </c>
      <c r="G22" s="5">
        <v>2</v>
      </c>
      <c r="H22" s="5">
        <v>2</v>
      </c>
      <c r="I22" s="44"/>
    </row>
    <row r="23" customFormat="1" spans="1:9">
      <c r="A23" s="5"/>
      <c r="B23" s="26"/>
      <c r="C23" s="27"/>
      <c r="D23" s="4" t="s">
        <v>160</v>
      </c>
      <c r="E23" s="28">
        <v>1</v>
      </c>
      <c r="F23" s="28">
        <v>1</v>
      </c>
      <c r="G23" s="5">
        <v>2</v>
      </c>
      <c r="H23" s="5">
        <v>2</v>
      </c>
      <c r="I23" s="44"/>
    </row>
    <row r="24" customFormat="1" spans="1:9">
      <c r="A24" s="5"/>
      <c r="B24" s="25" t="s">
        <v>69</v>
      </c>
      <c r="C24" s="25" t="s">
        <v>162</v>
      </c>
      <c r="D24" s="4" t="s">
        <v>76</v>
      </c>
      <c r="E24" s="5" t="s">
        <v>77</v>
      </c>
      <c r="F24" s="5" t="s">
        <v>231</v>
      </c>
      <c r="G24" s="5">
        <v>2</v>
      </c>
      <c r="H24" s="5">
        <v>2</v>
      </c>
      <c r="I24" s="44"/>
    </row>
    <row r="25" customFormat="1" spans="1:9">
      <c r="A25" s="5"/>
      <c r="B25" s="26"/>
      <c r="C25" s="26"/>
      <c r="D25" s="4" t="s">
        <v>164</v>
      </c>
      <c r="E25" s="5" t="s">
        <v>234</v>
      </c>
      <c r="F25" s="5" t="s">
        <v>231</v>
      </c>
      <c r="G25" s="5">
        <v>2</v>
      </c>
      <c r="H25" s="5">
        <v>2</v>
      </c>
      <c r="I25" s="44"/>
    </row>
    <row r="26" customFormat="1" spans="1:9">
      <c r="A26" s="5"/>
      <c r="B26" s="26"/>
      <c r="C26" s="27"/>
      <c r="D26" s="4" t="s">
        <v>166</v>
      </c>
      <c r="E26" s="5" t="s">
        <v>235</v>
      </c>
      <c r="F26" s="5" t="s">
        <v>231</v>
      </c>
      <c r="G26" s="5">
        <v>2</v>
      </c>
      <c r="H26" s="5">
        <v>2</v>
      </c>
      <c r="I26" s="44"/>
    </row>
    <row r="27" customFormat="1" spans="1:9">
      <c r="A27" s="5"/>
      <c r="B27" s="26"/>
      <c r="C27" s="25" t="s">
        <v>168</v>
      </c>
      <c r="D27" s="4" t="s">
        <v>76</v>
      </c>
      <c r="E27" s="5" t="s">
        <v>77</v>
      </c>
      <c r="F27" s="5" t="s">
        <v>231</v>
      </c>
      <c r="G27" s="5">
        <v>2</v>
      </c>
      <c r="H27" s="5">
        <v>2</v>
      </c>
      <c r="I27" s="44"/>
    </row>
    <row r="28" customFormat="1" spans="1:9">
      <c r="A28" s="5"/>
      <c r="B28" s="26"/>
      <c r="C28" s="26"/>
      <c r="D28" s="4" t="s">
        <v>79</v>
      </c>
      <c r="E28" s="5" t="s">
        <v>80</v>
      </c>
      <c r="F28" s="5" t="s">
        <v>231</v>
      </c>
      <c r="G28" s="5">
        <v>1</v>
      </c>
      <c r="H28" s="5">
        <v>1</v>
      </c>
      <c r="I28" s="44"/>
    </row>
    <row r="29" customFormat="1" spans="1:9">
      <c r="A29" s="5"/>
      <c r="B29" s="26"/>
      <c r="C29" s="26"/>
      <c r="D29" s="4" t="s">
        <v>171</v>
      </c>
      <c r="E29" s="5" t="s">
        <v>236</v>
      </c>
      <c r="F29" s="5" t="s">
        <v>231</v>
      </c>
      <c r="G29" s="5">
        <v>1</v>
      </c>
      <c r="H29" s="5">
        <v>1</v>
      </c>
      <c r="I29" s="44"/>
    </row>
    <row r="30" customFormat="1" spans="1:9">
      <c r="A30" s="5"/>
      <c r="B30" s="26"/>
      <c r="C30" s="27"/>
      <c r="D30" s="4" t="s">
        <v>172</v>
      </c>
      <c r="E30" s="28">
        <v>1</v>
      </c>
      <c r="F30" s="29">
        <v>0.2434</v>
      </c>
      <c r="G30" s="5">
        <v>10</v>
      </c>
      <c r="H30" s="5">
        <v>3</v>
      </c>
      <c r="I30" s="44" t="s">
        <v>494</v>
      </c>
    </row>
    <row r="31" customFormat="1" spans="1:9">
      <c r="A31" s="5"/>
      <c r="B31" s="18" t="s">
        <v>173</v>
      </c>
      <c r="C31" s="25" t="s">
        <v>174</v>
      </c>
      <c r="D31" s="58" t="s">
        <v>495</v>
      </c>
      <c r="E31" s="59" t="s">
        <v>496</v>
      </c>
      <c r="F31" s="60" t="s">
        <v>497</v>
      </c>
      <c r="G31" s="5">
        <v>3</v>
      </c>
      <c r="H31" s="5">
        <v>3</v>
      </c>
      <c r="I31" s="4"/>
    </row>
    <row r="32" customFormat="1" spans="1:9">
      <c r="A32" s="5"/>
      <c r="B32" s="18"/>
      <c r="C32" s="26"/>
      <c r="D32" s="58" t="s">
        <v>498</v>
      </c>
      <c r="E32" s="61" t="s">
        <v>499</v>
      </c>
      <c r="F32" s="60" t="s">
        <v>497</v>
      </c>
      <c r="G32" s="5">
        <v>3</v>
      </c>
      <c r="H32" s="5">
        <v>3</v>
      </c>
      <c r="I32" s="4"/>
    </row>
    <row r="33" customFormat="1" spans="1:9">
      <c r="A33" s="5"/>
      <c r="B33" s="18"/>
      <c r="C33" s="26"/>
      <c r="D33" s="58" t="s">
        <v>500</v>
      </c>
      <c r="E33" s="61" t="s">
        <v>499</v>
      </c>
      <c r="F33" s="60" t="s">
        <v>497</v>
      </c>
      <c r="G33" s="5">
        <v>3</v>
      </c>
      <c r="H33" s="5">
        <v>3</v>
      </c>
      <c r="I33" s="4"/>
    </row>
    <row r="34" customFormat="1" spans="1:9">
      <c r="A34" s="5"/>
      <c r="B34" s="18"/>
      <c r="C34" s="26"/>
      <c r="D34" s="58" t="s">
        <v>501</v>
      </c>
      <c r="E34" s="61" t="s">
        <v>499</v>
      </c>
      <c r="F34" s="60" t="s">
        <v>497</v>
      </c>
      <c r="G34" s="5">
        <v>3</v>
      </c>
      <c r="H34" s="5">
        <v>3</v>
      </c>
      <c r="I34" s="4"/>
    </row>
    <row r="35" customFormat="1" ht="24" spans="1:9">
      <c r="A35" s="5"/>
      <c r="B35" s="18"/>
      <c r="C35" s="26"/>
      <c r="D35" s="62" t="s">
        <v>502</v>
      </c>
      <c r="E35" s="63" t="s">
        <v>503</v>
      </c>
      <c r="F35" s="63" t="s">
        <v>503</v>
      </c>
      <c r="G35" s="5">
        <v>3</v>
      </c>
      <c r="H35" s="5">
        <v>3</v>
      </c>
      <c r="I35" s="4"/>
    </row>
    <row r="36" customFormat="1" spans="1:9">
      <c r="A36" s="5"/>
      <c r="B36" s="18"/>
      <c r="C36" s="27"/>
      <c r="D36" s="62" t="s">
        <v>504</v>
      </c>
      <c r="E36" s="63" t="s">
        <v>505</v>
      </c>
      <c r="F36" s="63" t="s">
        <v>505</v>
      </c>
      <c r="G36" s="5">
        <v>3</v>
      </c>
      <c r="H36" s="5">
        <v>3</v>
      </c>
      <c r="I36" s="4"/>
    </row>
    <row r="37" customFormat="1" spans="1:9">
      <c r="A37" s="5"/>
      <c r="B37" s="18"/>
      <c r="C37" s="26" t="s">
        <v>195</v>
      </c>
      <c r="D37" s="62" t="s">
        <v>506</v>
      </c>
      <c r="E37" s="64">
        <v>1</v>
      </c>
      <c r="F37" s="65">
        <v>1</v>
      </c>
      <c r="G37" s="5">
        <v>3</v>
      </c>
      <c r="H37" s="5">
        <v>3</v>
      </c>
      <c r="I37" s="4"/>
    </row>
    <row r="38" customFormat="1" ht="24" spans="1:9">
      <c r="A38" s="5"/>
      <c r="B38" s="18"/>
      <c r="C38" s="27"/>
      <c r="D38" s="62" t="s">
        <v>507</v>
      </c>
      <c r="E38" s="63" t="s">
        <v>508</v>
      </c>
      <c r="F38" s="63" t="s">
        <v>508</v>
      </c>
      <c r="G38" s="5">
        <v>3</v>
      </c>
      <c r="H38" s="5">
        <v>3</v>
      </c>
      <c r="I38" s="4"/>
    </row>
    <row r="39" customFormat="1" ht="19" customHeight="1" spans="1:9">
      <c r="A39" s="5"/>
      <c r="B39" s="18"/>
      <c r="C39" s="27" t="s">
        <v>104</v>
      </c>
      <c r="D39" s="62" t="s">
        <v>509</v>
      </c>
      <c r="E39" s="63" t="s">
        <v>292</v>
      </c>
      <c r="F39" s="63" t="s">
        <v>292</v>
      </c>
      <c r="G39" s="5">
        <v>3</v>
      </c>
      <c r="H39" s="5">
        <v>2</v>
      </c>
      <c r="I39" s="6"/>
    </row>
    <row r="40" customFormat="1" ht="24" spans="1:9">
      <c r="A40" s="5"/>
      <c r="B40" s="18"/>
      <c r="C40" s="5" t="s">
        <v>106</v>
      </c>
      <c r="D40" s="62" t="s">
        <v>510</v>
      </c>
      <c r="E40" s="63" t="s">
        <v>511</v>
      </c>
      <c r="F40" s="63" t="s">
        <v>511</v>
      </c>
      <c r="G40" s="5">
        <v>4</v>
      </c>
      <c r="H40" s="5">
        <v>4</v>
      </c>
      <c r="I40" s="4"/>
    </row>
    <row r="41" customFormat="1" ht="23" customHeight="1" spans="1:9">
      <c r="A41" s="5"/>
      <c r="B41" s="18"/>
      <c r="C41" s="5"/>
      <c r="D41" s="66" t="s">
        <v>504</v>
      </c>
      <c r="E41" s="67" t="s">
        <v>512</v>
      </c>
      <c r="F41" s="67" t="s">
        <v>512</v>
      </c>
      <c r="G41" s="5">
        <v>4</v>
      </c>
      <c r="H41" s="5">
        <v>4</v>
      </c>
      <c r="I41" s="4"/>
    </row>
    <row r="42" customFormat="1" ht="23" customHeight="1" spans="1:9">
      <c r="A42" s="5"/>
      <c r="B42" s="7" t="s">
        <v>207</v>
      </c>
      <c r="C42" s="5" t="s">
        <v>112</v>
      </c>
      <c r="D42" s="66" t="s">
        <v>513</v>
      </c>
      <c r="E42" s="67" t="s">
        <v>462</v>
      </c>
      <c r="F42" s="67" t="s">
        <v>462</v>
      </c>
      <c r="G42" s="5">
        <v>4</v>
      </c>
      <c r="H42" s="5">
        <v>4</v>
      </c>
      <c r="I42" s="4"/>
    </row>
    <row r="43" customFormat="1" ht="22.5" spans="1:9">
      <c r="A43" s="5"/>
      <c r="B43" s="11"/>
      <c r="C43" s="25" t="s">
        <v>116</v>
      </c>
      <c r="D43" s="68" t="s">
        <v>514</v>
      </c>
      <c r="E43" s="61" t="s">
        <v>515</v>
      </c>
      <c r="F43" s="60">
        <v>520090</v>
      </c>
      <c r="G43" s="5">
        <v>2</v>
      </c>
      <c r="H43" s="5">
        <v>2</v>
      </c>
      <c r="I43" s="4"/>
    </row>
    <row r="44" customFormat="1" ht="45" spans="1:9">
      <c r="A44" s="5"/>
      <c r="B44" s="11"/>
      <c r="C44" s="26"/>
      <c r="D44" s="68" t="s">
        <v>516</v>
      </c>
      <c r="E44" s="61" t="s">
        <v>517</v>
      </c>
      <c r="F44" s="60">
        <v>23801</v>
      </c>
      <c r="G44" s="5">
        <v>2</v>
      </c>
      <c r="H44" s="5">
        <v>1</v>
      </c>
      <c r="I44" s="6" t="s">
        <v>518</v>
      </c>
    </row>
    <row r="45" customFormat="1" ht="18" customHeight="1" spans="1:9">
      <c r="A45" s="5"/>
      <c r="B45" s="11"/>
      <c r="C45" s="26"/>
      <c r="D45" s="58" t="s">
        <v>519</v>
      </c>
      <c r="E45" s="61" t="s">
        <v>520</v>
      </c>
      <c r="F45" s="60">
        <v>6145</v>
      </c>
      <c r="G45" s="5">
        <v>2</v>
      </c>
      <c r="H45" s="5">
        <v>2</v>
      </c>
      <c r="I45" s="4"/>
    </row>
    <row r="46" customFormat="1" spans="1:9">
      <c r="A46" s="5"/>
      <c r="B46" s="11"/>
      <c r="C46" s="26"/>
      <c r="D46" s="58" t="s">
        <v>521</v>
      </c>
      <c r="E46" s="61" t="s">
        <v>522</v>
      </c>
      <c r="F46" s="60">
        <v>962</v>
      </c>
      <c r="G46" s="5">
        <v>2</v>
      </c>
      <c r="H46" s="5">
        <v>2</v>
      </c>
      <c r="I46" s="4"/>
    </row>
    <row r="47" customFormat="1" spans="1:9">
      <c r="A47" s="5"/>
      <c r="B47" s="11"/>
      <c r="C47" s="26"/>
      <c r="D47" s="62" t="s">
        <v>523</v>
      </c>
      <c r="E47" s="63" t="s">
        <v>118</v>
      </c>
      <c r="F47" s="61" t="s">
        <v>524</v>
      </c>
      <c r="G47" s="5">
        <v>2</v>
      </c>
      <c r="H47" s="5">
        <v>2</v>
      </c>
      <c r="I47" s="4"/>
    </row>
    <row r="48" customFormat="1" ht="24" spans="1:9">
      <c r="A48" s="5"/>
      <c r="B48" s="11"/>
      <c r="C48" s="27"/>
      <c r="D48" s="62" t="s">
        <v>525</v>
      </c>
      <c r="E48" s="63" t="s">
        <v>526</v>
      </c>
      <c r="F48" s="61" t="s">
        <v>524</v>
      </c>
      <c r="G48" s="5">
        <v>2</v>
      </c>
      <c r="H48" s="5">
        <v>2</v>
      </c>
      <c r="I48" s="4"/>
    </row>
    <row r="49" customFormat="1" ht="18" customHeight="1" spans="1:9">
      <c r="A49" s="5"/>
      <c r="B49" s="11"/>
      <c r="C49" s="25" t="s">
        <v>122</v>
      </c>
      <c r="D49" s="58" t="s">
        <v>527</v>
      </c>
      <c r="E49" s="61" t="s">
        <v>528</v>
      </c>
      <c r="F49" s="61" t="s">
        <v>524</v>
      </c>
      <c r="G49" s="5">
        <v>3</v>
      </c>
      <c r="H49" s="5">
        <v>3</v>
      </c>
      <c r="I49" s="4"/>
    </row>
    <row r="50" customFormat="1" ht="21" customHeight="1" spans="1:9">
      <c r="A50" s="5"/>
      <c r="B50" s="11"/>
      <c r="C50" s="26"/>
      <c r="D50" s="58" t="s">
        <v>529</v>
      </c>
      <c r="E50" s="61" t="s">
        <v>530</v>
      </c>
      <c r="F50" s="61" t="s">
        <v>524</v>
      </c>
      <c r="G50" s="5">
        <v>3</v>
      </c>
      <c r="H50" s="5">
        <v>2</v>
      </c>
      <c r="I50" s="4"/>
    </row>
    <row r="51" customFormat="1" ht="22" customHeight="1" spans="1:9">
      <c r="A51" s="5"/>
      <c r="B51" s="11"/>
      <c r="C51" s="26"/>
      <c r="D51" s="58" t="s">
        <v>531</v>
      </c>
      <c r="E51" s="63" t="s">
        <v>118</v>
      </c>
      <c r="F51" s="61" t="s">
        <v>524</v>
      </c>
      <c r="G51" s="5">
        <v>3</v>
      </c>
      <c r="H51" s="5">
        <v>3</v>
      </c>
      <c r="I51" s="4"/>
    </row>
    <row r="52" customFormat="1" spans="1:9">
      <c r="A52" s="5"/>
      <c r="B52" s="7" t="s">
        <v>214</v>
      </c>
      <c r="C52" s="7" t="s">
        <v>126</v>
      </c>
      <c r="D52" s="51" t="s">
        <v>532</v>
      </c>
      <c r="E52" s="61" t="s">
        <v>533</v>
      </c>
      <c r="F52" s="69">
        <v>0.9796</v>
      </c>
      <c r="G52" s="5">
        <v>4</v>
      </c>
      <c r="H52" s="5">
        <v>4</v>
      </c>
      <c r="I52" s="4"/>
    </row>
    <row r="53" customFormat="1" ht="22" customHeight="1" spans="1:9">
      <c r="A53" s="5"/>
      <c r="B53" s="11"/>
      <c r="C53" s="11"/>
      <c r="D53" s="51" t="s">
        <v>534</v>
      </c>
      <c r="E53" s="61" t="s">
        <v>535</v>
      </c>
      <c r="F53" s="69">
        <v>0.9869</v>
      </c>
      <c r="G53" s="5">
        <v>3</v>
      </c>
      <c r="H53" s="5">
        <v>3</v>
      </c>
      <c r="I53" s="4"/>
    </row>
    <row r="54" customFormat="1" ht="18" customHeight="1" spans="1:9">
      <c r="A54" s="5"/>
      <c r="B54" s="11"/>
      <c r="C54" s="11"/>
      <c r="D54" s="62" t="s">
        <v>536</v>
      </c>
      <c r="E54" s="61" t="s">
        <v>216</v>
      </c>
      <c r="F54" s="69">
        <v>0.95</v>
      </c>
      <c r="G54" s="5">
        <v>3</v>
      </c>
      <c r="H54" s="5">
        <v>3</v>
      </c>
      <c r="I54" s="4"/>
    </row>
    <row r="55" customFormat="1" spans="1:9">
      <c r="A55" s="5" t="s">
        <v>129</v>
      </c>
      <c r="B55" s="5"/>
      <c r="C55" s="5"/>
      <c r="D55" s="5"/>
      <c r="E55" s="5"/>
      <c r="F55" s="5"/>
      <c r="G55" s="5">
        <f>SUM(G19:G54)</f>
        <v>100</v>
      </c>
      <c r="H55" s="5">
        <f>SUM(H19:H54)</f>
        <v>90</v>
      </c>
      <c r="I55" s="4"/>
    </row>
    <row r="56" customFormat="1" ht="55" customHeight="1" spans="1:9">
      <c r="A56" s="4" t="s">
        <v>217</v>
      </c>
      <c r="B56" s="50" t="s">
        <v>537</v>
      </c>
      <c r="C56" s="51"/>
      <c r="D56" s="51"/>
      <c r="E56" s="51"/>
      <c r="F56" s="51"/>
      <c r="G56" s="51"/>
      <c r="H56" s="51"/>
      <c r="I56" s="51"/>
    </row>
    <row r="57" customFormat="1" ht="18" customHeight="1" spans="1:9">
      <c r="A57" s="2"/>
      <c r="B57" s="2" t="s">
        <v>219</v>
      </c>
      <c r="C57" s="2"/>
      <c r="D57" s="2"/>
      <c r="E57" s="2"/>
      <c r="F57" s="2"/>
      <c r="G57" s="2"/>
      <c r="H57" s="2"/>
      <c r="I57" s="2"/>
    </row>
    <row r="58" customFormat="1" ht="45" customHeight="1" spans="1:9">
      <c r="A58" s="42" t="s">
        <v>221</v>
      </c>
      <c r="B58" s="42"/>
      <c r="C58" s="42"/>
      <c r="D58" s="42"/>
      <c r="E58" s="42"/>
      <c r="F58" s="42"/>
      <c r="G58" s="42"/>
      <c r="H58" s="42"/>
      <c r="I58" s="42"/>
    </row>
    <row r="59" customFormat="1" spans="1:9">
      <c r="A59" s="2" t="s">
        <v>133</v>
      </c>
      <c r="B59" s="2"/>
      <c r="C59" s="2"/>
      <c r="D59" s="2"/>
      <c r="E59" s="2"/>
      <c r="F59" s="2"/>
      <c r="G59" s="2"/>
      <c r="H59" s="2"/>
      <c r="I59" s="2"/>
    </row>
    <row r="60" customFormat="1" ht="27" customHeight="1" spans="1:9">
      <c r="A60" s="42" t="s">
        <v>222</v>
      </c>
      <c r="B60" s="42"/>
      <c r="C60" s="42"/>
      <c r="D60" s="42"/>
      <c r="E60" s="42"/>
      <c r="F60" s="42"/>
      <c r="G60" s="42"/>
      <c r="H60" s="42"/>
      <c r="I60" s="42"/>
    </row>
    <row r="61" customFormat="1" ht="37.5" customHeight="1" spans="1:9">
      <c r="A61" s="42" t="s">
        <v>135</v>
      </c>
      <c r="B61" s="42"/>
      <c r="C61" s="42"/>
      <c r="D61" s="42"/>
      <c r="E61" s="42"/>
      <c r="F61" s="42"/>
      <c r="G61" s="42"/>
      <c r="H61" s="42"/>
      <c r="I61" s="42"/>
    </row>
    <row r="62" spans="1:10">
      <c r="A62" s="42" t="s">
        <v>223</v>
      </c>
      <c r="B62" s="42"/>
      <c r="C62" s="42"/>
      <c r="D62" s="42"/>
      <c r="E62" s="42"/>
      <c r="F62" s="42"/>
      <c r="G62" s="42"/>
      <c r="H62" s="42"/>
      <c r="I62" s="42"/>
      <c r="J62" s="42"/>
    </row>
  </sheetData>
  <mergeCells count="45">
    <mergeCell ref="A2:I2"/>
    <mergeCell ref="H4:I4"/>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55:F55"/>
    <mergeCell ref="B56:I56"/>
    <mergeCell ref="A58:I58"/>
    <mergeCell ref="A60:I60"/>
    <mergeCell ref="A61:I61"/>
    <mergeCell ref="A62:I62"/>
    <mergeCell ref="A7:A12"/>
    <mergeCell ref="A13:A17"/>
    <mergeCell ref="A18:A54"/>
    <mergeCell ref="B19:B23"/>
    <mergeCell ref="B24:B30"/>
    <mergeCell ref="B31:B41"/>
    <mergeCell ref="B42:B51"/>
    <mergeCell ref="B52:B54"/>
    <mergeCell ref="C19:C21"/>
    <mergeCell ref="C22:C23"/>
    <mergeCell ref="C24:C26"/>
    <mergeCell ref="C27:C30"/>
    <mergeCell ref="C31:C36"/>
    <mergeCell ref="C37:C38"/>
    <mergeCell ref="C40:C41"/>
    <mergeCell ref="C43:C48"/>
    <mergeCell ref="C49:C51"/>
    <mergeCell ref="C52:C54"/>
    <mergeCell ref="B14:D17"/>
    <mergeCell ref="E14:I17"/>
  </mergeCells>
  <pageMargins left="0.357638888888889" right="0.357638888888889" top="1" bottom="1" header="0.5" footer="0.5"/>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workbookViewId="0">
      <selection activeCell="P9" sqref="P9"/>
    </sheetView>
  </sheetViews>
  <sheetFormatPr defaultColWidth="9" defaultRowHeight="13.5"/>
  <cols>
    <col min="1" max="1" width="7" customWidth="1"/>
    <col min="2" max="2" width="7.75" customWidth="1"/>
    <col min="3" max="3" width="7.875" customWidth="1"/>
    <col min="4" max="4" width="14.375" customWidth="1"/>
    <col min="5" max="5" width="16.875" customWidth="1"/>
    <col min="6" max="6" width="15.375" customWidth="1"/>
    <col min="7" max="8" width="7" customWidth="1"/>
    <col min="9" max="9" width="15" customWidth="1"/>
    <col min="11" max="11" width="12.625"/>
  </cols>
  <sheetData>
    <row r="1" customFormat="1" ht="7" customHeight="1"/>
    <row r="2" ht="18" customHeight="1" spans="1:9">
      <c r="A2" s="1" t="s">
        <v>224</v>
      </c>
      <c r="B2" s="1"/>
      <c r="C2" s="1"/>
      <c r="D2" s="1"/>
      <c r="E2" s="1"/>
      <c r="F2" s="1"/>
      <c r="G2" s="1"/>
      <c r="H2" s="1"/>
      <c r="I2" s="1"/>
    </row>
    <row r="3" customFormat="1" spans="1:9">
      <c r="A3" s="2"/>
      <c r="B3" s="2"/>
      <c r="C3" s="2"/>
      <c r="E3" s="2" t="s">
        <v>137</v>
      </c>
      <c r="F3" s="2"/>
      <c r="G3" s="2"/>
      <c r="H3" s="2"/>
      <c r="I3" s="2"/>
    </row>
    <row r="4" spans="1:9">
      <c r="A4" s="2" t="s">
        <v>538</v>
      </c>
      <c r="B4" s="2"/>
      <c r="C4" s="2"/>
      <c r="D4" s="2"/>
      <c r="E4" s="2"/>
      <c r="F4" s="2"/>
      <c r="G4" s="2" t="s">
        <v>138</v>
      </c>
      <c r="H4" s="3">
        <v>45390</v>
      </c>
      <c r="I4" s="3"/>
    </row>
    <row r="5" ht="18" customHeight="1" spans="1:9">
      <c r="A5" s="4" t="s">
        <v>139</v>
      </c>
      <c r="B5" s="5" t="s">
        <v>539</v>
      </c>
      <c r="C5" s="5"/>
      <c r="D5" s="5"/>
      <c r="E5" s="5"/>
      <c r="F5" s="5"/>
      <c r="G5" s="5"/>
      <c r="H5" s="5"/>
      <c r="I5" s="5"/>
    </row>
    <row r="6" ht="22" customHeight="1" spans="1:9">
      <c r="A6" s="6" t="s">
        <v>141</v>
      </c>
      <c r="B6" s="5" t="s">
        <v>34</v>
      </c>
      <c r="C6" s="5"/>
      <c r="D6" s="5"/>
      <c r="E6" s="5" t="s">
        <v>142</v>
      </c>
      <c r="F6" s="5" t="s">
        <v>540</v>
      </c>
      <c r="G6" s="5"/>
      <c r="H6" s="5"/>
      <c r="I6" s="5"/>
    </row>
    <row r="7" ht="17" customHeight="1" spans="1:9">
      <c r="A7" s="7" t="s">
        <v>143</v>
      </c>
      <c r="B7" s="8" t="s">
        <v>36</v>
      </c>
      <c r="C7" s="9"/>
      <c r="D7" s="5" t="s">
        <v>144</v>
      </c>
      <c r="E7" s="9" t="s">
        <v>145</v>
      </c>
      <c r="F7" s="5" t="s">
        <v>146</v>
      </c>
      <c r="G7" s="8" t="s">
        <v>147</v>
      </c>
      <c r="H7" s="10"/>
      <c r="I7" s="9"/>
    </row>
    <row r="8" ht="17" customHeight="1" spans="1:9">
      <c r="A8" s="11"/>
      <c r="B8" s="5" t="s">
        <v>148</v>
      </c>
      <c r="C8" s="5"/>
      <c r="D8" s="5"/>
      <c r="E8" s="5">
        <f>E9+E12</f>
        <v>300</v>
      </c>
      <c r="F8" s="5">
        <f>F9+F12</f>
        <v>300</v>
      </c>
      <c r="G8" s="12">
        <f>F8/E8</f>
        <v>1</v>
      </c>
      <c r="H8" s="13"/>
      <c r="I8" s="43"/>
    </row>
    <row r="9" ht="17" customHeight="1" spans="1:9">
      <c r="A9" s="11"/>
      <c r="B9" s="5" t="s">
        <v>149</v>
      </c>
      <c r="C9" s="5"/>
      <c r="D9" s="5"/>
      <c r="E9" s="5">
        <f>E10+E11</f>
        <v>300</v>
      </c>
      <c r="F9" s="5">
        <f>F10+F11</f>
        <v>300</v>
      </c>
      <c r="G9" s="8" t="s">
        <v>42</v>
      </c>
      <c r="H9" s="10"/>
      <c r="I9" s="9"/>
    </row>
    <row r="10" ht="17" customHeight="1" spans="1:9">
      <c r="A10" s="11"/>
      <c r="B10" s="5" t="s">
        <v>150</v>
      </c>
      <c r="C10" s="5"/>
      <c r="D10" s="5"/>
      <c r="E10" s="5">
        <v>300</v>
      </c>
      <c r="F10" s="5">
        <v>300</v>
      </c>
      <c r="G10" s="8" t="s">
        <v>42</v>
      </c>
      <c r="H10" s="10"/>
      <c r="I10" s="9"/>
    </row>
    <row r="11" ht="17" customHeight="1" spans="1:9">
      <c r="A11" s="11"/>
      <c r="B11" s="5" t="s">
        <v>151</v>
      </c>
      <c r="C11" s="5"/>
      <c r="D11" s="5"/>
      <c r="E11" s="5"/>
      <c r="F11" s="5"/>
      <c r="G11" s="8" t="s">
        <v>42</v>
      </c>
      <c r="H11" s="10"/>
      <c r="I11" s="9"/>
    </row>
    <row r="12" ht="17" customHeight="1" spans="1:9">
      <c r="A12" s="14"/>
      <c r="B12" s="5" t="s">
        <v>44</v>
      </c>
      <c r="C12" s="5"/>
      <c r="D12" s="5"/>
      <c r="E12" s="5"/>
      <c r="F12" s="5"/>
      <c r="G12" s="8" t="s">
        <v>42</v>
      </c>
      <c r="H12" s="10"/>
      <c r="I12" s="9"/>
    </row>
    <row r="13" ht="15" customHeight="1" spans="1:9">
      <c r="A13" s="7" t="s">
        <v>45</v>
      </c>
      <c r="B13" s="5" t="s">
        <v>46</v>
      </c>
      <c r="C13" s="5"/>
      <c r="D13" s="5"/>
      <c r="E13" s="5" t="s">
        <v>47</v>
      </c>
      <c r="F13" s="5"/>
      <c r="G13" s="5"/>
      <c r="H13" s="5"/>
      <c r="I13" s="5"/>
    </row>
    <row r="14" spans="1:9">
      <c r="A14" s="11"/>
      <c r="B14" s="15" t="s">
        <v>541</v>
      </c>
      <c r="C14" s="16"/>
      <c r="D14" s="17"/>
      <c r="E14" s="18" t="s">
        <v>542</v>
      </c>
      <c r="F14" s="18"/>
      <c r="G14" s="18"/>
      <c r="H14" s="18"/>
      <c r="I14" s="18"/>
    </row>
    <row r="15" spans="1:9">
      <c r="A15" s="11"/>
      <c r="B15" s="19"/>
      <c r="C15" s="20"/>
      <c r="D15" s="21"/>
      <c r="E15" s="18"/>
      <c r="F15" s="18"/>
      <c r="G15" s="18"/>
      <c r="H15" s="18"/>
      <c r="I15" s="18"/>
    </row>
    <row r="16" spans="1:9">
      <c r="A16" s="11"/>
      <c r="B16" s="19"/>
      <c r="C16" s="20"/>
      <c r="D16" s="21"/>
      <c r="E16" s="18"/>
      <c r="F16" s="18"/>
      <c r="G16" s="18"/>
      <c r="H16" s="18"/>
      <c r="I16" s="18"/>
    </row>
    <row r="17" ht="9" customHeight="1" spans="1:9">
      <c r="A17" s="14"/>
      <c r="B17" s="22"/>
      <c r="C17" s="23"/>
      <c r="D17" s="24"/>
      <c r="E17" s="18"/>
      <c r="F17" s="18"/>
      <c r="G17" s="18"/>
      <c r="H17" s="18"/>
      <c r="I17" s="18"/>
    </row>
    <row r="18" ht="22" customHeight="1" spans="1:9">
      <c r="A18" s="5" t="s">
        <v>49</v>
      </c>
      <c r="B18" s="5" t="s">
        <v>50</v>
      </c>
      <c r="C18" s="5" t="s">
        <v>51</v>
      </c>
      <c r="D18" s="5" t="s">
        <v>52</v>
      </c>
      <c r="E18" s="5" t="s">
        <v>53</v>
      </c>
      <c r="F18" s="5" t="s">
        <v>54</v>
      </c>
      <c r="G18" s="5" t="s">
        <v>55</v>
      </c>
      <c r="H18" s="5" t="s">
        <v>56</v>
      </c>
      <c r="I18" s="44" t="s">
        <v>57</v>
      </c>
    </row>
    <row r="19" ht="13" customHeight="1" spans="1:9">
      <c r="A19" s="5"/>
      <c r="B19" s="25" t="s">
        <v>58</v>
      </c>
      <c r="C19" s="25" t="s">
        <v>153</v>
      </c>
      <c r="D19" s="4" t="s">
        <v>154</v>
      </c>
      <c r="E19" s="5" t="s">
        <v>230</v>
      </c>
      <c r="F19" s="5" t="s">
        <v>231</v>
      </c>
      <c r="G19" s="5">
        <v>2</v>
      </c>
      <c r="H19" s="5">
        <v>2</v>
      </c>
      <c r="I19" s="44"/>
    </row>
    <row r="20" ht="13" customHeight="1" spans="1:9">
      <c r="A20" s="5"/>
      <c r="B20" s="26"/>
      <c r="C20" s="26"/>
      <c r="D20" s="4" t="s">
        <v>60</v>
      </c>
      <c r="E20" s="5" t="s">
        <v>232</v>
      </c>
      <c r="F20" s="5" t="s">
        <v>231</v>
      </c>
      <c r="G20" s="5">
        <v>2</v>
      </c>
      <c r="H20" s="5">
        <v>2</v>
      </c>
      <c r="I20" s="44"/>
    </row>
    <row r="21" ht="13" customHeight="1" spans="1:9">
      <c r="A21" s="5"/>
      <c r="B21" s="26"/>
      <c r="C21" s="27"/>
      <c r="D21" s="4" t="s">
        <v>63</v>
      </c>
      <c r="E21" s="5" t="s">
        <v>233</v>
      </c>
      <c r="F21" s="5" t="s">
        <v>231</v>
      </c>
      <c r="G21" s="5">
        <v>2</v>
      </c>
      <c r="H21" s="5">
        <v>2</v>
      </c>
      <c r="I21" s="44"/>
    </row>
    <row r="22" ht="13" customHeight="1" spans="1:9">
      <c r="A22" s="5"/>
      <c r="B22" s="26"/>
      <c r="C22" s="25" t="s">
        <v>158</v>
      </c>
      <c r="D22" s="4" t="s">
        <v>159</v>
      </c>
      <c r="E22" s="28">
        <v>1</v>
      </c>
      <c r="F22" s="29">
        <v>1</v>
      </c>
      <c r="G22" s="5">
        <v>2</v>
      </c>
      <c r="H22" s="5">
        <v>2</v>
      </c>
      <c r="I22" s="44"/>
    </row>
    <row r="23" ht="13" customHeight="1" spans="1:9">
      <c r="A23" s="5"/>
      <c r="B23" s="26"/>
      <c r="C23" s="27"/>
      <c r="D23" s="4" t="s">
        <v>160</v>
      </c>
      <c r="E23" s="28">
        <v>1</v>
      </c>
      <c r="F23" s="29">
        <v>1</v>
      </c>
      <c r="G23" s="5">
        <v>2</v>
      </c>
      <c r="H23" s="5">
        <v>2</v>
      </c>
      <c r="I23" s="44"/>
    </row>
    <row r="24" ht="13" customHeight="1" spans="1:9">
      <c r="A24" s="5"/>
      <c r="B24" s="25" t="s">
        <v>69</v>
      </c>
      <c r="C24" s="25" t="s">
        <v>162</v>
      </c>
      <c r="D24" s="4" t="s">
        <v>76</v>
      </c>
      <c r="E24" s="5" t="s">
        <v>77</v>
      </c>
      <c r="F24" s="5" t="s">
        <v>231</v>
      </c>
      <c r="G24" s="5">
        <v>1</v>
      </c>
      <c r="H24" s="5">
        <v>1</v>
      </c>
      <c r="I24" s="44"/>
    </row>
    <row r="25" ht="13" customHeight="1" spans="1:9">
      <c r="A25" s="5"/>
      <c r="B25" s="26"/>
      <c r="C25" s="26"/>
      <c r="D25" s="4" t="s">
        <v>164</v>
      </c>
      <c r="E25" s="5" t="s">
        <v>234</v>
      </c>
      <c r="F25" s="5" t="s">
        <v>231</v>
      </c>
      <c r="G25" s="5">
        <v>1</v>
      </c>
      <c r="H25" s="5">
        <v>1</v>
      </c>
      <c r="I25" s="44"/>
    </row>
    <row r="26" ht="13" customHeight="1" spans="1:9">
      <c r="A26" s="5"/>
      <c r="B26" s="26"/>
      <c r="C26" s="27"/>
      <c r="D26" s="4" t="s">
        <v>166</v>
      </c>
      <c r="E26" s="5" t="s">
        <v>235</v>
      </c>
      <c r="F26" s="5" t="s">
        <v>231</v>
      </c>
      <c r="G26" s="5">
        <v>2</v>
      </c>
      <c r="H26" s="5">
        <v>2</v>
      </c>
      <c r="I26" s="44"/>
    </row>
    <row r="27" ht="13" customHeight="1" spans="1:9">
      <c r="A27" s="5"/>
      <c r="B27" s="26"/>
      <c r="C27" s="25" t="s">
        <v>168</v>
      </c>
      <c r="D27" s="4" t="s">
        <v>76</v>
      </c>
      <c r="E27" s="5" t="s">
        <v>77</v>
      </c>
      <c r="F27" s="5" t="s">
        <v>231</v>
      </c>
      <c r="G27" s="5">
        <v>2</v>
      </c>
      <c r="H27" s="5">
        <v>2</v>
      </c>
      <c r="I27" s="44"/>
    </row>
    <row r="28" ht="13" customHeight="1" spans="1:9">
      <c r="A28" s="5"/>
      <c r="B28" s="26"/>
      <c r="C28" s="26"/>
      <c r="D28" s="4" t="s">
        <v>79</v>
      </c>
      <c r="E28" s="5" t="s">
        <v>80</v>
      </c>
      <c r="F28" s="5" t="s">
        <v>231</v>
      </c>
      <c r="G28" s="5">
        <v>2</v>
      </c>
      <c r="H28" s="5">
        <v>2</v>
      </c>
      <c r="I28" s="44"/>
    </row>
    <row r="29" ht="13" customHeight="1" spans="1:9">
      <c r="A29" s="5"/>
      <c r="B29" s="26"/>
      <c r="C29" s="26"/>
      <c r="D29" s="4" t="s">
        <v>171</v>
      </c>
      <c r="E29" s="5" t="s">
        <v>236</v>
      </c>
      <c r="F29" s="5" t="s">
        <v>231</v>
      </c>
      <c r="G29" s="5">
        <v>2</v>
      </c>
      <c r="H29" s="5">
        <v>2</v>
      </c>
      <c r="I29" s="44"/>
    </row>
    <row r="30" ht="13" customHeight="1" spans="1:9">
      <c r="A30" s="5"/>
      <c r="B30" s="26"/>
      <c r="C30" s="27"/>
      <c r="D30" s="4" t="s">
        <v>172</v>
      </c>
      <c r="E30" s="28">
        <v>1</v>
      </c>
      <c r="F30" s="30">
        <v>1</v>
      </c>
      <c r="G30" s="5">
        <v>10</v>
      </c>
      <c r="H30" s="5">
        <v>10</v>
      </c>
      <c r="I30" s="44"/>
    </row>
    <row r="31" ht="36" customHeight="1" spans="1:9">
      <c r="A31" s="5"/>
      <c r="B31" s="7" t="s">
        <v>173</v>
      </c>
      <c r="C31" s="31" t="s">
        <v>174</v>
      </c>
      <c r="D31" s="32" t="s">
        <v>543</v>
      </c>
      <c r="E31" s="33" t="s">
        <v>544</v>
      </c>
      <c r="F31" s="34" t="s">
        <v>545</v>
      </c>
      <c r="G31" s="35">
        <v>7</v>
      </c>
      <c r="H31" s="35">
        <v>7</v>
      </c>
      <c r="I31" s="36"/>
    </row>
    <row r="32" ht="27" customHeight="1" spans="1:9">
      <c r="A32" s="5"/>
      <c r="B32" s="11"/>
      <c r="C32" s="31"/>
      <c r="D32" s="32" t="s">
        <v>546</v>
      </c>
      <c r="E32" s="35" t="s">
        <v>547</v>
      </c>
      <c r="F32" s="34">
        <v>1</v>
      </c>
      <c r="G32" s="35">
        <v>7</v>
      </c>
      <c r="H32" s="35">
        <v>7</v>
      </c>
      <c r="I32" s="36"/>
    </row>
    <row r="33" ht="27" customHeight="1" spans="1:9">
      <c r="A33" s="5"/>
      <c r="B33" s="11"/>
      <c r="C33" s="31" t="s">
        <v>195</v>
      </c>
      <c r="D33" s="36" t="s">
        <v>548</v>
      </c>
      <c r="E33" s="35" t="s">
        <v>549</v>
      </c>
      <c r="F33" s="35" t="s">
        <v>549</v>
      </c>
      <c r="G33" s="35">
        <v>7</v>
      </c>
      <c r="H33" s="35">
        <v>7</v>
      </c>
      <c r="I33" s="36"/>
    </row>
    <row r="34" ht="27" customHeight="1" spans="1:9">
      <c r="A34" s="5"/>
      <c r="B34" s="11"/>
      <c r="C34" s="31" t="s">
        <v>104</v>
      </c>
      <c r="D34" s="36" t="s">
        <v>550</v>
      </c>
      <c r="E34" s="35" t="s">
        <v>551</v>
      </c>
      <c r="F34" s="35" t="s">
        <v>552</v>
      </c>
      <c r="G34" s="35">
        <v>7</v>
      </c>
      <c r="H34" s="35">
        <v>4</v>
      </c>
      <c r="I34" s="36" t="s">
        <v>553</v>
      </c>
    </row>
    <row r="35" ht="27" customHeight="1" spans="1:9">
      <c r="A35" s="5"/>
      <c r="B35" s="11"/>
      <c r="C35" s="37" t="s">
        <v>106</v>
      </c>
      <c r="D35" s="36" t="s">
        <v>554</v>
      </c>
      <c r="E35" s="35" t="s">
        <v>555</v>
      </c>
      <c r="F35" s="38">
        <v>0.62</v>
      </c>
      <c r="G35" s="35">
        <v>7</v>
      </c>
      <c r="H35" s="35">
        <v>4</v>
      </c>
      <c r="I35" s="36" t="s">
        <v>553</v>
      </c>
    </row>
    <row r="36" ht="24" customHeight="1" spans="1:9">
      <c r="A36" s="5"/>
      <c r="B36" s="7" t="s">
        <v>207</v>
      </c>
      <c r="C36" s="31" t="s">
        <v>112</v>
      </c>
      <c r="D36" s="36" t="s">
        <v>556</v>
      </c>
      <c r="E36" s="33" t="s">
        <v>557</v>
      </c>
      <c r="F36" s="33" t="s">
        <v>558</v>
      </c>
      <c r="G36" s="35">
        <v>5</v>
      </c>
      <c r="H36" s="35">
        <v>4</v>
      </c>
      <c r="I36" s="36" t="s">
        <v>559</v>
      </c>
    </row>
    <row r="37" ht="23" customHeight="1" spans="1:9">
      <c r="A37" s="5"/>
      <c r="B37" s="11"/>
      <c r="C37" s="31" t="s">
        <v>116</v>
      </c>
      <c r="D37" s="36" t="s">
        <v>560</v>
      </c>
      <c r="E37" s="35" t="s">
        <v>561</v>
      </c>
      <c r="F37" s="35" t="s">
        <v>561</v>
      </c>
      <c r="G37" s="35">
        <v>5</v>
      </c>
      <c r="H37" s="35">
        <v>5</v>
      </c>
      <c r="I37" s="36"/>
    </row>
    <row r="38" ht="54" customHeight="1" spans="1:9">
      <c r="A38" s="5"/>
      <c r="B38" s="11"/>
      <c r="C38" s="31"/>
      <c r="D38" s="36" t="s">
        <v>562</v>
      </c>
      <c r="E38" s="33" t="s">
        <v>563</v>
      </c>
      <c r="F38" s="33" t="s">
        <v>564</v>
      </c>
      <c r="G38" s="35">
        <v>5</v>
      </c>
      <c r="H38" s="35">
        <v>3</v>
      </c>
      <c r="I38" s="36"/>
    </row>
    <row r="39" ht="34" customHeight="1" spans="1:9">
      <c r="A39" s="5"/>
      <c r="B39" s="11"/>
      <c r="C39" s="31" t="s">
        <v>119</v>
      </c>
      <c r="D39" s="36" t="s">
        <v>565</v>
      </c>
      <c r="E39" s="33" t="s">
        <v>566</v>
      </c>
      <c r="F39" s="35" t="s">
        <v>567</v>
      </c>
      <c r="G39" s="35">
        <v>5</v>
      </c>
      <c r="H39" s="35">
        <v>5</v>
      </c>
      <c r="I39" s="36"/>
    </row>
    <row r="40" ht="30" customHeight="1" spans="1:9">
      <c r="A40" s="5"/>
      <c r="B40" s="11"/>
      <c r="C40" s="31" t="s">
        <v>122</v>
      </c>
      <c r="D40" s="39" t="s">
        <v>568</v>
      </c>
      <c r="E40" s="33" t="s">
        <v>569</v>
      </c>
      <c r="F40" s="35" t="s">
        <v>545</v>
      </c>
      <c r="G40" s="35">
        <v>5</v>
      </c>
      <c r="H40" s="35">
        <v>5</v>
      </c>
      <c r="I40" s="36"/>
    </row>
    <row r="41" ht="24" customHeight="1" spans="1:9">
      <c r="A41" s="5"/>
      <c r="B41" s="7" t="s">
        <v>214</v>
      </c>
      <c r="C41" s="40" t="s">
        <v>126</v>
      </c>
      <c r="D41" s="36" t="s">
        <v>570</v>
      </c>
      <c r="E41" s="35" t="s">
        <v>571</v>
      </c>
      <c r="F41" s="35" t="s">
        <v>545</v>
      </c>
      <c r="G41" s="35">
        <v>5</v>
      </c>
      <c r="H41" s="35">
        <v>5</v>
      </c>
      <c r="I41" s="36"/>
    </row>
    <row r="42" ht="24" customHeight="1" spans="1:9">
      <c r="A42" s="5"/>
      <c r="B42" s="11"/>
      <c r="C42" s="41"/>
      <c r="D42" s="36" t="s">
        <v>125</v>
      </c>
      <c r="E42" s="35" t="s">
        <v>572</v>
      </c>
      <c r="F42" s="35" t="s">
        <v>545</v>
      </c>
      <c r="G42" s="35">
        <v>5</v>
      </c>
      <c r="H42" s="35">
        <v>5</v>
      </c>
      <c r="I42" s="36"/>
    </row>
    <row r="43" ht="18" customHeight="1" spans="1:9">
      <c r="A43" s="5" t="s">
        <v>129</v>
      </c>
      <c r="B43" s="5"/>
      <c r="C43" s="5"/>
      <c r="D43" s="5"/>
      <c r="E43" s="5"/>
      <c r="F43" s="5"/>
      <c r="G43" s="5">
        <f>SUM(G19:G42)</f>
        <v>100</v>
      </c>
      <c r="H43" s="5">
        <f>SUM(H19:H42)</f>
        <v>91</v>
      </c>
      <c r="I43" s="4"/>
    </row>
    <row r="44" ht="25" customHeight="1" spans="1:9">
      <c r="A44" s="4" t="s">
        <v>217</v>
      </c>
      <c r="B44" s="5" t="s">
        <v>573</v>
      </c>
      <c r="C44" s="5"/>
      <c r="D44" s="5"/>
      <c r="E44" s="5"/>
      <c r="F44" s="5"/>
      <c r="G44" s="5"/>
      <c r="H44" s="5"/>
      <c r="I44" s="5"/>
    </row>
    <row r="45" ht="18" customHeight="1" spans="1:9">
      <c r="A45" s="2"/>
      <c r="B45" s="2" t="s">
        <v>219</v>
      </c>
      <c r="C45" s="2"/>
      <c r="D45" s="2"/>
      <c r="E45" s="2"/>
      <c r="F45" s="2"/>
      <c r="G45" s="2"/>
      <c r="H45" s="2"/>
      <c r="I45" s="2"/>
    </row>
    <row r="46" ht="45" customHeight="1" spans="1:9">
      <c r="A46" s="42" t="s">
        <v>221</v>
      </c>
      <c r="B46" s="42"/>
      <c r="C46" s="42"/>
      <c r="D46" s="42"/>
      <c r="E46" s="42"/>
      <c r="F46" s="42"/>
      <c r="G46" s="42"/>
      <c r="H46" s="42"/>
      <c r="I46" s="42"/>
    </row>
    <row r="47" spans="1:9">
      <c r="A47" s="2" t="s">
        <v>133</v>
      </c>
      <c r="B47" s="2"/>
      <c r="C47" s="2"/>
      <c r="D47" s="2"/>
      <c r="E47" s="2"/>
      <c r="F47" s="2"/>
      <c r="G47" s="2"/>
      <c r="H47" s="2"/>
      <c r="I47" s="2"/>
    </row>
    <row r="48" ht="27" customHeight="1" spans="1:9">
      <c r="A48" s="42" t="s">
        <v>222</v>
      </c>
      <c r="B48" s="42"/>
      <c r="C48" s="42"/>
      <c r="D48" s="42"/>
      <c r="E48" s="42"/>
      <c r="F48" s="42"/>
      <c r="G48" s="42"/>
      <c r="H48" s="42"/>
      <c r="I48" s="42"/>
    </row>
    <row r="49" ht="37.5" customHeight="1" spans="1:9">
      <c r="A49" s="42" t="s">
        <v>135</v>
      </c>
      <c r="B49" s="42"/>
      <c r="C49" s="42"/>
      <c r="D49" s="42"/>
      <c r="E49" s="42"/>
      <c r="F49" s="42"/>
      <c r="G49" s="42"/>
      <c r="H49" s="42"/>
      <c r="I49" s="42"/>
    </row>
    <row r="50" spans="1:10">
      <c r="A50" s="42" t="s">
        <v>223</v>
      </c>
      <c r="B50" s="42"/>
      <c r="C50" s="42"/>
      <c r="D50" s="42"/>
      <c r="E50" s="42"/>
      <c r="F50" s="42"/>
      <c r="G50" s="42"/>
      <c r="H50" s="42"/>
      <c r="I50" s="42"/>
      <c r="J50" s="42"/>
    </row>
  </sheetData>
  <mergeCells count="42">
    <mergeCell ref="A2:I2"/>
    <mergeCell ref="H4:I4"/>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43:F43"/>
    <mergeCell ref="B44:I44"/>
    <mergeCell ref="A46:I46"/>
    <mergeCell ref="A48:I48"/>
    <mergeCell ref="A49:I49"/>
    <mergeCell ref="A50:I50"/>
    <mergeCell ref="A7:A12"/>
    <mergeCell ref="A13:A17"/>
    <mergeCell ref="A18:A42"/>
    <mergeCell ref="B19:B23"/>
    <mergeCell ref="B24:B30"/>
    <mergeCell ref="B31:B35"/>
    <mergeCell ref="B36:B40"/>
    <mergeCell ref="B41:B42"/>
    <mergeCell ref="C19:C21"/>
    <mergeCell ref="C22:C23"/>
    <mergeCell ref="C24:C26"/>
    <mergeCell ref="C27:C30"/>
    <mergeCell ref="C31:C32"/>
    <mergeCell ref="C37:C38"/>
    <mergeCell ref="C41:C42"/>
    <mergeCell ref="B14:D17"/>
    <mergeCell ref="E14:I17"/>
  </mergeCells>
  <pageMargins left="0.357638888888889" right="0.357638888888889"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topLeftCell="A14" workbookViewId="0">
      <selection activeCell="I29" sqref="I29"/>
    </sheetView>
  </sheetViews>
  <sheetFormatPr defaultColWidth="9" defaultRowHeight="13.5"/>
  <cols>
    <col min="1" max="1" width="7" customWidth="1"/>
    <col min="2" max="2" width="7.75" customWidth="1"/>
    <col min="3" max="3" width="11.875" customWidth="1"/>
    <col min="4" max="4" width="26.375" customWidth="1"/>
    <col min="5" max="5" width="17.25" customWidth="1"/>
    <col min="6" max="6" width="14.125" customWidth="1"/>
    <col min="7" max="8" width="7.125" customWidth="1"/>
    <col min="9" max="9" width="17" customWidth="1"/>
  </cols>
  <sheetData>
    <row r="1" hidden="1"/>
    <row r="2" ht="20.25" spans="1:9">
      <c r="A2" s="1" t="s">
        <v>29</v>
      </c>
      <c r="B2" s="1"/>
      <c r="C2" s="1"/>
      <c r="D2" s="1"/>
      <c r="E2" s="1"/>
      <c r="F2" s="1"/>
      <c r="G2" s="1"/>
      <c r="H2" s="1"/>
      <c r="I2" s="1"/>
    </row>
    <row r="3" ht="14.25" spans="1:9">
      <c r="A3" s="198" t="s">
        <v>30</v>
      </c>
      <c r="B3" s="198"/>
      <c r="C3" s="198"/>
      <c r="D3" s="198"/>
      <c r="E3" s="198"/>
      <c r="F3" s="198"/>
      <c r="G3" s="198"/>
      <c r="H3" s="198"/>
      <c r="I3" s="198"/>
    </row>
    <row r="4" spans="1:9">
      <c r="A4" s="2" t="s">
        <v>31</v>
      </c>
      <c r="B4" s="2"/>
      <c r="C4" s="2"/>
      <c r="D4" s="2"/>
      <c r="E4" s="2"/>
      <c r="F4" s="2"/>
      <c r="G4" s="2" t="s">
        <v>32</v>
      </c>
      <c r="H4" s="2"/>
      <c r="I4" s="2"/>
    </row>
    <row r="5" spans="1:9">
      <c r="A5" s="5" t="s">
        <v>33</v>
      </c>
      <c r="B5" s="5"/>
      <c r="C5" s="5" t="s">
        <v>34</v>
      </c>
      <c r="D5" s="5"/>
      <c r="E5" s="5"/>
      <c r="F5" s="5"/>
      <c r="G5" s="5"/>
      <c r="H5" s="5"/>
      <c r="I5" s="5"/>
    </row>
    <row r="6" customHeight="1" spans="1:9">
      <c r="A6" s="47" t="s">
        <v>35</v>
      </c>
      <c r="B6" s="49"/>
      <c r="C6" s="199" t="s">
        <v>36</v>
      </c>
      <c r="D6" s="8" t="s">
        <v>37</v>
      </c>
      <c r="E6" s="9"/>
      <c r="F6" s="5" t="s">
        <v>38</v>
      </c>
      <c r="G6" s="8" t="s">
        <v>39</v>
      </c>
      <c r="H6" s="10"/>
      <c r="I6" s="9"/>
    </row>
    <row r="7" spans="1:9">
      <c r="A7" s="52"/>
      <c r="B7" s="54"/>
      <c r="C7" s="199" t="s">
        <v>40</v>
      </c>
      <c r="D7" s="8">
        <f>D8+D9</f>
        <v>33072.14</v>
      </c>
      <c r="E7" s="9"/>
      <c r="F7" s="102">
        <f>F8+F9+F10</f>
        <v>29949.5</v>
      </c>
      <c r="G7" s="12">
        <f>F7/D7</f>
        <v>0.90558095121755</v>
      </c>
      <c r="H7" s="10"/>
      <c r="I7" s="9"/>
    </row>
    <row r="8" spans="1:9">
      <c r="A8" s="52"/>
      <c r="B8" s="54"/>
      <c r="C8" s="199" t="s">
        <v>41</v>
      </c>
      <c r="D8" s="8">
        <v>22853.34</v>
      </c>
      <c r="E8" s="9"/>
      <c r="F8" s="5">
        <v>22853.34</v>
      </c>
      <c r="G8" s="8" t="s">
        <v>42</v>
      </c>
      <c r="H8" s="10"/>
      <c r="I8" s="9"/>
    </row>
    <row r="9" spans="1:9">
      <c r="A9" s="52"/>
      <c r="B9" s="54"/>
      <c r="C9" s="199" t="s">
        <v>43</v>
      </c>
      <c r="D9" s="8">
        <v>10218.8</v>
      </c>
      <c r="E9" s="9"/>
      <c r="F9" s="5">
        <v>7096.16</v>
      </c>
      <c r="G9" s="8" t="s">
        <v>42</v>
      </c>
      <c r="H9" s="10"/>
      <c r="I9" s="9"/>
    </row>
    <row r="10" spans="1:9">
      <c r="A10" s="52"/>
      <c r="B10" s="54"/>
      <c r="C10" s="199" t="s">
        <v>44</v>
      </c>
      <c r="D10" s="8"/>
      <c r="E10" s="9"/>
      <c r="F10" s="5"/>
      <c r="G10" s="8" t="s">
        <v>42</v>
      </c>
      <c r="H10" s="10"/>
      <c r="I10" s="9"/>
    </row>
    <row r="11" spans="1:9">
      <c r="A11" s="7" t="s">
        <v>45</v>
      </c>
      <c r="B11" s="5" t="s">
        <v>46</v>
      </c>
      <c r="C11" s="5"/>
      <c r="D11" s="5"/>
      <c r="E11" s="5" t="s">
        <v>47</v>
      </c>
      <c r="F11" s="5"/>
      <c r="G11" s="5"/>
      <c r="H11" s="5"/>
      <c r="I11" s="5"/>
    </row>
    <row r="12" spans="1:9">
      <c r="A12" s="11"/>
      <c r="B12" s="175" t="s">
        <v>48</v>
      </c>
      <c r="C12" s="176"/>
      <c r="D12" s="177"/>
      <c r="E12" s="50" t="s">
        <v>48</v>
      </c>
      <c r="F12" s="51"/>
      <c r="G12" s="51"/>
      <c r="H12" s="51"/>
      <c r="I12" s="51"/>
    </row>
    <row r="13" ht="244" customHeight="1" spans="1:9">
      <c r="A13" s="11"/>
      <c r="B13" s="178"/>
      <c r="C13" s="161"/>
      <c r="D13" s="179"/>
      <c r="E13" s="51"/>
      <c r="F13" s="51"/>
      <c r="G13" s="51"/>
      <c r="H13" s="51"/>
      <c r="I13" s="51"/>
    </row>
    <row r="14" ht="21" customHeight="1" spans="1:9">
      <c r="A14" s="25" t="s">
        <v>49</v>
      </c>
      <c r="B14" s="5" t="s">
        <v>50</v>
      </c>
      <c r="C14" s="5" t="s">
        <v>51</v>
      </c>
      <c r="D14" s="5" t="s">
        <v>52</v>
      </c>
      <c r="E14" s="5" t="s">
        <v>53</v>
      </c>
      <c r="F14" s="5" t="s">
        <v>54</v>
      </c>
      <c r="G14" s="5" t="s">
        <v>55</v>
      </c>
      <c r="H14" s="5" t="s">
        <v>56</v>
      </c>
      <c r="I14" s="101" t="s">
        <v>57</v>
      </c>
    </row>
    <row r="15" ht="56.25" spans="1:9">
      <c r="A15" s="26"/>
      <c r="B15" s="5" t="s">
        <v>58</v>
      </c>
      <c r="C15" s="5" t="s">
        <v>59</v>
      </c>
      <c r="D15" s="200" t="s">
        <v>60</v>
      </c>
      <c r="E15" s="6" t="s">
        <v>61</v>
      </c>
      <c r="F15" s="5" t="s">
        <v>62</v>
      </c>
      <c r="G15" s="5">
        <v>2</v>
      </c>
      <c r="H15" s="5">
        <v>2</v>
      </c>
      <c r="I15" s="44"/>
    </row>
    <row r="16" ht="33.75" spans="1:9">
      <c r="A16" s="26"/>
      <c r="B16" s="5"/>
      <c r="C16" s="5"/>
      <c r="D16" s="200" t="s">
        <v>63</v>
      </c>
      <c r="E16" s="6" t="s">
        <v>64</v>
      </c>
      <c r="F16" s="6" t="s">
        <v>64</v>
      </c>
      <c r="G16" s="5">
        <v>2</v>
      </c>
      <c r="H16" s="5">
        <v>2</v>
      </c>
      <c r="I16" s="44"/>
    </row>
    <row r="17" spans="1:9">
      <c r="A17" s="26"/>
      <c r="B17" s="5"/>
      <c r="C17" s="18" t="s">
        <v>65</v>
      </c>
      <c r="D17" s="200" t="s">
        <v>66</v>
      </c>
      <c r="E17" s="28">
        <v>0.94</v>
      </c>
      <c r="F17" s="29">
        <v>0.8679</v>
      </c>
      <c r="G17" s="5">
        <v>2</v>
      </c>
      <c r="H17" s="5">
        <v>2</v>
      </c>
      <c r="I17" s="44"/>
    </row>
    <row r="18" spans="1:9">
      <c r="A18" s="26"/>
      <c r="B18" s="5"/>
      <c r="C18" s="18"/>
      <c r="D18" s="200" t="s">
        <v>67</v>
      </c>
      <c r="E18" s="28">
        <v>0.06</v>
      </c>
      <c r="F18" s="29">
        <v>0.0516</v>
      </c>
      <c r="G18" s="5">
        <v>2</v>
      </c>
      <c r="H18" s="5">
        <v>2</v>
      </c>
      <c r="I18" s="44"/>
    </row>
    <row r="19" spans="1:9">
      <c r="A19" s="26"/>
      <c r="B19" s="5"/>
      <c r="C19" s="18"/>
      <c r="D19" s="200" t="s">
        <v>68</v>
      </c>
      <c r="E19" s="28">
        <v>1</v>
      </c>
      <c r="F19" s="28">
        <v>1</v>
      </c>
      <c r="G19" s="5">
        <v>2</v>
      </c>
      <c r="H19" s="5">
        <v>2</v>
      </c>
      <c r="I19" s="44"/>
    </row>
    <row r="20" spans="1:9">
      <c r="A20" s="26"/>
      <c r="B20" s="7" t="s">
        <v>69</v>
      </c>
      <c r="C20" s="18" t="s">
        <v>70</v>
      </c>
      <c r="D20" s="200" t="s">
        <v>71</v>
      </c>
      <c r="E20" s="28">
        <v>1</v>
      </c>
      <c r="F20" s="28">
        <v>1</v>
      </c>
      <c r="G20" s="5">
        <v>1</v>
      </c>
      <c r="H20" s="5">
        <v>1</v>
      </c>
      <c r="I20" s="44"/>
    </row>
    <row r="21" spans="1:9">
      <c r="A21" s="26"/>
      <c r="B21" s="11"/>
      <c r="C21" s="18"/>
      <c r="D21" s="200" t="s">
        <v>72</v>
      </c>
      <c r="E21" s="28">
        <v>0.2</v>
      </c>
      <c r="F21" s="29">
        <v>0.2111</v>
      </c>
      <c r="G21" s="5">
        <v>1</v>
      </c>
      <c r="H21" s="5">
        <v>1</v>
      </c>
      <c r="I21" s="44"/>
    </row>
    <row r="22" spans="1:9">
      <c r="A22" s="26"/>
      <c r="B22" s="11"/>
      <c r="C22" s="18"/>
      <c r="D22" s="200" t="s">
        <v>73</v>
      </c>
      <c r="E22" s="28">
        <v>1</v>
      </c>
      <c r="F22" s="28">
        <v>0.8</v>
      </c>
      <c r="G22" s="5">
        <v>1</v>
      </c>
      <c r="H22" s="5">
        <v>1</v>
      </c>
      <c r="I22" s="44"/>
    </row>
    <row r="23" spans="1:9">
      <c r="A23" s="26"/>
      <c r="B23" s="11"/>
      <c r="C23" s="18"/>
      <c r="D23" s="200" t="s">
        <v>74</v>
      </c>
      <c r="E23" s="28">
        <v>1</v>
      </c>
      <c r="F23" s="29">
        <v>0.9056</v>
      </c>
      <c r="G23" s="5">
        <v>10</v>
      </c>
      <c r="H23" s="5">
        <v>9</v>
      </c>
      <c r="I23" s="44"/>
    </row>
    <row r="24" customHeight="1" spans="1:9">
      <c r="A24" s="26"/>
      <c r="B24" s="11"/>
      <c r="C24" s="5" t="s">
        <v>75</v>
      </c>
      <c r="D24" s="4" t="s">
        <v>76</v>
      </c>
      <c r="E24" s="5" t="s">
        <v>77</v>
      </c>
      <c r="F24" s="6" t="s">
        <v>78</v>
      </c>
      <c r="G24" s="5">
        <v>1</v>
      </c>
      <c r="H24" s="5">
        <v>1</v>
      </c>
      <c r="I24" s="44"/>
    </row>
    <row r="25" spans="1:9">
      <c r="A25" s="26"/>
      <c r="B25" s="11"/>
      <c r="C25" s="5"/>
      <c r="D25" s="4" t="s">
        <v>79</v>
      </c>
      <c r="E25" s="5" t="s">
        <v>80</v>
      </c>
      <c r="F25" s="4" t="s">
        <v>80</v>
      </c>
      <c r="G25" s="5">
        <v>1</v>
      </c>
      <c r="H25" s="5">
        <v>1</v>
      </c>
      <c r="I25" s="44"/>
    </row>
    <row r="26" ht="22.5" spans="1:9">
      <c r="A26" s="26"/>
      <c r="B26" s="11"/>
      <c r="C26" s="5"/>
      <c r="D26" s="44" t="s">
        <v>81</v>
      </c>
      <c r="E26" s="5" t="s">
        <v>81</v>
      </c>
      <c r="F26" s="50" t="s">
        <v>82</v>
      </c>
      <c r="G26" s="5">
        <v>1</v>
      </c>
      <c r="H26" s="5">
        <v>1</v>
      </c>
      <c r="I26" s="44"/>
    </row>
    <row r="27" ht="33.75" spans="1:9">
      <c r="A27" s="26"/>
      <c r="B27" s="11"/>
      <c r="C27" s="5"/>
      <c r="D27" s="44" t="s">
        <v>83</v>
      </c>
      <c r="E27" s="101" t="s">
        <v>83</v>
      </c>
      <c r="F27" s="6" t="s">
        <v>84</v>
      </c>
      <c r="G27" s="5">
        <v>1</v>
      </c>
      <c r="H27" s="5">
        <v>1</v>
      </c>
      <c r="I27" s="44"/>
    </row>
    <row r="28" ht="19" customHeight="1" spans="1:9">
      <c r="A28" s="26"/>
      <c r="B28" s="11"/>
      <c r="C28" s="25" t="s">
        <v>85</v>
      </c>
      <c r="D28" s="4" t="s">
        <v>76</v>
      </c>
      <c r="E28" s="5" t="s">
        <v>77</v>
      </c>
      <c r="F28" s="5" t="s">
        <v>77</v>
      </c>
      <c r="G28" s="5">
        <v>1</v>
      </c>
      <c r="H28" s="5">
        <v>1</v>
      </c>
      <c r="I28" s="44"/>
    </row>
    <row r="29" ht="72" customHeight="1" spans="1:9">
      <c r="A29" s="26"/>
      <c r="B29" s="11"/>
      <c r="C29" s="26"/>
      <c r="D29" s="4" t="s">
        <v>86</v>
      </c>
      <c r="E29" s="18" t="s">
        <v>87</v>
      </c>
      <c r="F29" s="18" t="s">
        <v>88</v>
      </c>
      <c r="G29" s="5">
        <v>1</v>
      </c>
      <c r="H29" s="5">
        <v>1</v>
      </c>
      <c r="I29" s="44"/>
    </row>
    <row r="30" ht="24" customHeight="1" spans="1:9">
      <c r="A30" s="26"/>
      <c r="B30" s="11"/>
      <c r="C30" s="26"/>
      <c r="D30" s="4" t="s">
        <v>89</v>
      </c>
      <c r="E30" s="28">
        <v>1</v>
      </c>
      <c r="F30" s="28">
        <v>1</v>
      </c>
      <c r="G30" s="5">
        <v>1</v>
      </c>
      <c r="H30" s="5">
        <v>1</v>
      </c>
      <c r="I30" s="44"/>
    </row>
    <row r="31" ht="63" customHeight="1" spans="1:9">
      <c r="A31" s="26"/>
      <c r="B31" s="18" t="s">
        <v>90</v>
      </c>
      <c r="C31" s="25" t="s">
        <v>91</v>
      </c>
      <c r="D31" s="78" t="s">
        <v>92</v>
      </c>
      <c r="E31" s="78" t="s">
        <v>93</v>
      </c>
      <c r="F31" s="78" t="s">
        <v>93</v>
      </c>
      <c r="G31" s="5">
        <v>4</v>
      </c>
      <c r="H31" s="5">
        <v>4</v>
      </c>
      <c r="I31" s="4"/>
    </row>
    <row r="32" ht="21" customHeight="1" spans="1:9">
      <c r="A32" s="26"/>
      <c r="B32" s="18"/>
      <c r="C32" s="26"/>
      <c r="D32" s="78" t="s">
        <v>94</v>
      </c>
      <c r="E32" s="79" t="s">
        <v>95</v>
      </c>
      <c r="F32" s="79" t="s">
        <v>96</v>
      </c>
      <c r="G32" s="5">
        <v>4</v>
      </c>
      <c r="H32" s="5">
        <v>4</v>
      </c>
      <c r="I32" s="4"/>
    </row>
    <row r="33" ht="25" customHeight="1" spans="1:9">
      <c r="A33" s="26"/>
      <c r="B33" s="18"/>
      <c r="C33" s="27"/>
      <c r="D33" s="78" t="s">
        <v>97</v>
      </c>
      <c r="E33" s="79" t="s">
        <v>98</v>
      </c>
      <c r="F33" s="79" t="s">
        <v>99</v>
      </c>
      <c r="G33" s="5">
        <v>4</v>
      </c>
      <c r="H33" s="5">
        <v>4</v>
      </c>
      <c r="I33" s="4"/>
    </row>
    <row r="34" ht="35" customHeight="1" spans="1:9">
      <c r="A34" s="26"/>
      <c r="B34" s="18"/>
      <c r="C34" s="25" t="s">
        <v>100</v>
      </c>
      <c r="D34" s="201" t="s">
        <v>101</v>
      </c>
      <c r="E34" s="202">
        <v>1</v>
      </c>
      <c r="F34" s="202">
        <v>1</v>
      </c>
      <c r="G34" s="5">
        <v>4</v>
      </c>
      <c r="H34" s="5">
        <v>4</v>
      </c>
      <c r="I34" s="4"/>
    </row>
    <row r="35" ht="35" customHeight="1" spans="1:9">
      <c r="A35" s="26"/>
      <c r="B35" s="18"/>
      <c r="C35" s="26"/>
      <c r="D35" s="201" t="s">
        <v>102</v>
      </c>
      <c r="E35" s="202">
        <v>1</v>
      </c>
      <c r="F35" s="202">
        <v>1</v>
      </c>
      <c r="G35" s="5">
        <v>4</v>
      </c>
      <c r="H35" s="5">
        <v>4</v>
      </c>
      <c r="I35" s="4"/>
    </row>
    <row r="36" ht="45" customHeight="1" spans="1:9">
      <c r="A36" s="26"/>
      <c r="B36" s="18"/>
      <c r="C36" s="26"/>
      <c r="D36" s="201" t="s">
        <v>103</v>
      </c>
      <c r="E36" s="202">
        <v>1</v>
      </c>
      <c r="F36" s="203">
        <v>1.1057</v>
      </c>
      <c r="G36" s="5">
        <v>5</v>
      </c>
      <c r="H36" s="5">
        <v>5</v>
      </c>
      <c r="I36" s="4"/>
    </row>
    <row r="37" ht="36" customHeight="1" spans="1:9">
      <c r="A37" s="26"/>
      <c r="B37" s="18"/>
      <c r="C37" s="25" t="s">
        <v>104</v>
      </c>
      <c r="D37" s="201" t="s">
        <v>105</v>
      </c>
      <c r="E37" s="202">
        <v>1</v>
      </c>
      <c r="F37" s="202">
        <v>1</v>
      </c>
      <c r="G37" s="5">
        <v>5</v>
      </c>
      <c r="H37" s="5">
        <v>5</v>
      </c>
      <c r="I37" s="4"/>
    </row>
    <row r="38" ht="27" customHeight="1" spans="1:9">
      <c r="A38" s="26"/>
      <c r="B38" s="18"/>
      <c r="C38" s="25" t="s">
        <v>106</v>
      </c>
      <c r="D38" s="201" t="s">
        <v>107</v>
      </c>
      <c r="E38" s="204" t="s">
        <v>108</v>
      </c>
      <c r="F38" s="5" t="s">
        <v>109</v>
      </c>
      <c r="G38" s="5">
        <v>5</v>
      </c>
      <c r="H38" s="5">
        <v>5</v>
      </c>
      <c r="I38" s="6" t="s">
        <v>110</v>
      </c>
    </row>
    <row r="39" ht="27" customHeight="1" spans="1:9">
      <c r="A39" s="26"/>
      <c r="B39" s="7" t="s">
        <v>111</v>
      </c>
      <c r="C39" s="25" t="s">
        <v>112</v>
      </c>
      <c r="D39" s="201" t="s">
        <v>113</v>
      </c>
      <c r="E39" s="204" t="s">
        <v>114</v>
      </c>
      <c r="F39" s="5" t="s">
        <v>115</v>
      </c>
      <c r="G39" s="5">
        <v>10</v>
      </c>
      <c r="H39" s="5">
        <v>10</v>
      </c>
      <c r="I39" s="6"/>
    </row>
    <row r="40" ht="23" customHeight="1" spans="1:9">
      <c r="A40" s="26"/>
      <c r="B40" s="11"/>
      <c r="C40" s="25" t="s">
        <v>116</v>
      </c>
      <c r="D40" s="201" t="s">
        <v>117</v>
      </c>
      <c r="E40" s="204" t="s">
        <v>118</v>
      </c>
      <c r="F40" s="204" t="s">
        <v>118</v>
      </c>
      <c r="G40" s="5">
        <v>5</v>
      </c>
      <c r="H40" s="5">
        <v>4</v>
      </c>
      <c r="I40" s="4"/>
    </row>
    <row r="41" ht="23" customHeight="1" spans="1:9">
      <c r="A41" s="26"/>
      <c r="B41" s="11"/>
      <c r="C41" s="25" t="s">
        <v>119</v>
      </c>
      <c r="D41" s="201" t="s">
        <v>120</v>
      </c>
      <c r="E41" s="204" t="s">
        <v>121</v>
      </c>
      <c r="F41" s="204" t="s">
        <v>121</v>
      </c>
      <c r="G41" s="5">
        <v>5</v>
      </c>
      <c r="H41" s="5">
        <v>4</v>
      </c>
      <c r="I41" s="4"/>
    </row>
    <row r="42" ht="21" customHeight="1" spans="1:9">
      <c r="A42" s="26"/>
      <c r="B42" s="14"/>
      <c r="C42" s="25" t="s">
        <v>122</v>
      </c>
      <c r="D42" s="201" t="s">
        <v>123</v>
      </c>
      <c r="E42" s="204" t="s">
        <v>124</v>
      </c>
      <c r="F42" s="204" t="s">
        <v>124</v>
      </c>
      <c r="G42" s="5">
        <v>5</v>
      </c>
      <c r="H42" s="5">
        <v>5</v>
      </c>
      <c r="I42" s="4"/>
    </row>
    <row r="43" ht="35" customHeight="1" spans="1:9">
      <c r="A43" s="26"/>
      <c r="B43" s="11" t="s">
        <v>125</v>
      </c>
      <c r="C43" s="7" t="s">
        <v>126</v>
      </c>
      <c r="D43" s="6" t="s">
        <v>127</v>
      </c>
      <c r="E43" s="5" t="s">
        <v>128</v>
      </c>
      <c r="F43" s="5" t="s">
        <v>128</v>
      </c>
      <c r="G43" s="5">
        <v>10</v>
      </c>
      <c r="H43" s="5">
        <v>9</v>
      </c>
      <c r="I43" s="4"/>
    </row>
    <row r="44" ht="18" customHeight="1" spans="1:9">
      <c r="A44" s="5" t="s">
        <v>129</v>
      </c>
      <c r="B44" s="5"/>
      <c r="C44" s="5"/>
      <c r="D44" s="5"/>
      <c r="E44" s="5"/>
      <c r="F44" s="5"/>
      <c r="G44" s="5">
        <f>SUM(G15:G43)</f>
        <v>100</v>
      </c>
      <c r="H44" s="5">
        <f>SUM(H15:H43)</f>
        <v>96</v>
      </c>
      <c r="I44" s="4"/>
    </row>
    <row r="45" ht="20.25" customHeight="1" spans="1:9">
      <c r="A45" s="4" t="s">
        <v>130</v>
      </c>
      <c r="B45" s="5" t="s">
        <v>131</v>
      </c>
      <c r="C45" s="5"/>
      <c r="D45" s="5"/>
      <c r="E45" s="5"/>
      <c r="F45" s="5"/>
      <c r="G45" s="5"/>
      <c r="H45" s="5"/>
      <c r="I45" s="5"/>
    </row>
    <row r="46" ht="48" customHeight="1" spans="1:10">
      <c r="A46" s="42" t="s">
        <v>132</v>
      </c>
      <c r="B46" s="42"/>
      <c r="C46" s="42"/>
      <c r="D46" s="42"/>
      <c r="E46" s="42"/>
      <c r="F46" s="42"/>
      <c r="G46" s="42"/>
      <c r="H46" s="42"/>
      <c r="I46" s="42"/>
      <c r="J46" s="205"/>
    </row>
    <row r="47" spans="1:9">
      <c r="A47" s="2" t="s">
        <v>133</v>
      </c>
      <c r="B47" s="2"/>
      <c r="C47" s="2"/>
      <c r="D47" s="2"/>
      <c r="E47" s="2"/>
      <c r="F47" s="2"/>
      <c r="G47" s="2"/>
      <c r="H47" s="2"/>
      <c r="I47" s="2"/>
    </row>
    <row r="48" ht="27" customHeight="1" spans="1:10">
      <c r="A48" s="42" t="s">
        <v>134</v>
      </c>
      <c r="B48" s="42"/>
      <c r="C48" s="42"/>
      <c r="D48" s="42"/>
      <c r="E48" s="42"/>
      <c r="F48" s="42"/>
      <c r="G48" s="42"/>
      <c r="H48" s="42"/>
      <c r="I48" s="42"/>
      <c r="J48" s="205"/>
    </row>
    <row r="49" ht="37.5" customHeight="1" spans="1:10">
      <c r="A49" s="42" t="s">
        <v>135</v>
      </c>
      <c r="B49" s="42"/>
      <c r="C49" s="42"/>
      <c r="D49" s="42"/>
      <c r="E49" s="42"/>
      <c r="F49" s="42"/>
      <c r="G49" s="42"/>
      <c r="H49" s="42"/>
      <c r="I49" s="42"/>
      <c r="J49" s="205"/>
    </row>
  </sheetData>
  <mergeCells count="37">
    <mergeCell ref="A2:I2"/>
    <mergeCell ref="A3:I3"/>
    <mergeCell ref="A5:B5"/>
    <mergeCell ref="C5:I5"/>
    <mergeCell ref="D6:E6"/>
    <mergeCell ref="G6:I6"/>
    <mergeCell ref="D7:E7"/>
    <mergeCell ref="G7:I7"/>
    <mergeCell ref="D8:E8"/>
    <mergeCell ref="G8:I8"/>
    <mergeCell ref="D9:E9"/>
    <mergeCell ref="G9:I9"/>
    <mergeCell ref="D10:E10"/>
    <mergeCell ref="G10:I10"/>
    <mergeCell ref="B11:D11"/>
    <mergeCell ref="E11:I11"/>
    <mergeCell ref="A44:F44"/>
    <mergeCell ref="B45:I45"/>
    <mergeCell ref="A46:I46"/>
    <mergeCell ref="A48:I48"/>
    <mergeCell ref="A49:I49"/>
    <mergeCell ref="A11:A13"/>
    <mergeCell ref="A14:A43"/>
    <mergeCell ref="B15:B19"/>
    <mergeCell ref="B20:B30"/>
    <mergeCell ref="B31:B38"/>
    <mergeCell ref="B39:B42"/>
    <mergeCell ref="C15:C16"/>
    <mergeCell ref="C17:C19"/>
    <mergeCell ref="C20:C23"/>
    <mergeCell ref="C24:C27"/>
    <mergeCell ref="C28:C30"/>
    <mergeCell ref="C31:C33"/>
    <mergeCell ref="C34:C36"/>
    <mergeCell ref="A6:B10"/>
    <mergeCell ref="E12:I13"/>
    <mergeCell ref="B12:D13"/>
  </mergeCells>
  <pageMargins left="0.393055555555556" right="0.511805555555556" top="0.904861111111111" bottom="0.786805555555556" header="0.314583333333333" footer="0.196527777777778"/>
  <pageSetup paperSize="9" scale="80" orientation="portrait" horizontalDpi="6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59"/>
  <sheetViews>
    <sheetView topLeftCell="A30" workbookViewId="0">
      <selection activeCell="C54" sqref="C54"/>
    </sheetView>
  </sheetViews>
  <sheetFormatPr defaultColWidth="9" defaultRowHeight="13.5"/>
  <cols>
    <col min="1" max="1" width="7" customWidth="1"/>
    <col min="2" max="2" width="7.75" customWidth="1"/>
    <col min="3" max="3" width="7.875" customWidth="1"/>
    <col min="4" max="4" width="22.25" customWidth="1"/>
    <col min="5" max="5" width="15" style="172" customWidth="1"/>
    <col min="6" max="6" width="12.625" style="172" customWidth="1"/>
    <col min="7" max="8" width="7" style="172" customWidth="1"/>
    <col min="9" max="9" width="15.875" customWidth="1"/>
  </cols>
  <sheetData>
    <row r="2" ht="20.25" spans="1:9">
      <c r="A2" s="1" t="s">
        <v>136</v>
      </c>
      <c r="B2" s="1"/>
      <c r="C2" s="1"/>
      <c r="D2" s="1"/>
      <c r="E2" s="1"/>
      <c r="F2" s="1"/>
      <c r="G2" s="1"/>
      <c r="H2" s="1"/>
      <c r="I2" s="1"/>
    </row>
    <row r="3" customFormat="1" spans="1:9">
      <c r="A3" s="2"/>
      <c r="B3" s="2"/>
      <c r="C3" s="2"/>
      <c r="E3" s="70" t="s">
        <v>137</v>
      </c>
      <c r="F3" s="70"/>
      <c r="G3" s="70"/>
      <c r="H3" s="70"/>
      <c r="I3" s="2"/>
    </row>
    <row r="4" spans="1:9">
      <c r="A4" s="2" t="s">
        <v>31</v>
      </c>
      <c r="B4" s="2"/>
      <c r="C4" s="2" t="s">
        <v>34</v>
      </c>
      <c r="D4" s="2"/>
      <c r="E4" s="70"/>
      <c r="F4" s="70"/>
      <c r="G4" s="70" t="s">
        <v>138</v>
      </c>
      <c r="H4" s="45">
        <v>45389</v>
      </c>
      <c r="I4" s="45"/>
    </row>
    <row r="5" ht="27" customHeight="1" spans="1:9">
      <c r="A5" s="4" t="s">
        <v>139</v>
      </c>
      <c r="B5" s="5" t="s">
        <v>140</v>
      </c>
      <c r="C5" s="5"/>
      <c r="D5" s="51"/>
      <c r="E5" s="5"/>
      <c r="F5" s="5"/>
      <c r="G5" s="5"/>
      <c r="H5" s="5"/>
      <c r="I5" s="5"/>
    </row>
    <row r="6" ht="30" customHeight="1" spans="1:9">
      <c r="A6" s="6" t="s">
        <v>141</v>
      </c>
      <c r="B6" s="5" t="s">
        <v>34</v>
      </c>
      <c r="C6" s="5"/>
      <c r="D6" s="5"/>
      <c r="E6" s="5" t="s">
        <v>142</v>
      </c>
      <c r="F6" s="5" t="s">
        <v>34</v>
      </c>
      <c r="G6" s="5"/>
      <c r="H6" s="5"/>
      <c r="I6" s="5"/>
    </row>
    <row r="7" spans="1:9">
      <c r="A7" s="7" t="s">
        <v>143</v>
      </c>
      <c r="B7" s="8" t="s">
        <v>36</v>
      </c>
      <c r="C7" s="9"/>
      <c r="D7" s="5" t="s">
        <v>144</v>
      </c>
      <c r="E7" s="9" t="s">
        <v>145</v>
      </c>
      <c r="F7" s="5" t="s">
        <v>146</v>
      </c>
      <c r="G7" s="8" t="s">
        <v>147</v>
      </c>
      <c r="H7" s="10"/>
      <c r="I7" s="9"/>
    </row>
    <row r="8" spans="1:9">
      <c r="A8" s="11"/>
      <c r="B8" s="5" t="s">
        <v>148</v>
      </c>
      <c r="C8" s="5"/>
      <c r="D8" s="5">
        <f t="shared" ref="D8:F8" si="0">D9+D12</f>
        <v>304</v>
      </c>
      <c r="E8" s="35">
        <f t="shared" si="0"/>
        <v>386.64</v>
      </c>
      <c r="F8" s="35">
        <f t="shared" si="0"/>
        <v>617.14</v>
      </c>
      <c r="G8" s="173">
        <f t="shared" ref="G8:G12" si="1">F8/(E8+D8)</f>
        <v>0.893576972083864</v>
      </c>
      <c r="H8" s="174"/>
      <c r="I8" s="31"/>
    </row>
    <row r="9" spans="1:9">
      <c r="A9" s="11"/>
      <c r="B9" s="5" t="s">
        <v>149</v>
      </c>
      <c r="C9" s="5"/>
      <c r="D9" s="5">
        <f t="shared" ref="D9:F9" si="2">D10+D11</f>
        <v>304</v>
      </c>
      <c r="E9" s="35">
        <f t="shared" si="2"/>
        <v>256.71</v>
      </c>
      <c r="F9" s="35">
        <f t="shared" si="2"/>
        <v>487.21</v>
      </c>
      <c r="G9" s="173">
        <f t="shared" si="1"/>
        <v>0.8689161955378</v>
      </c>
      <c r="H9" s="174"/>
      <c r="I9" s="31"/>
    </row>
    <row r="10" spans="1:9">
      <c r="A10" s="11"/>
      <c r="B10" s="5" t="s">
        <v>150</v>
      </c>
      <c r="C10" s="5"/>
      <c r="D10" s="5"/>
      <c r="E10" s="35">
        <v>256.71</v>
      </c>
      <c r="F10" s="35">
        <v>256.71</v>
      </c>
      <c r="G10" s="173">
        <f t="shared" si="1"/>
        <v>1</v>
      </c>
      <c r="H10" s="174"/>
      <c r="I10" s="31"/>
    </row>
    <row r="11" spans="1:9">
      <c r="A11" s="11"/>
      <c r="B11" s="5" t="s">
        <v>151</v>
      </c>
      <c r="C11" s="5"/>
      <c r="D11" s="5">
        <v>304</v>
      </c>
      <c r="E11" s="35">
        <v>0</v>
      </c>
      <c r="F11" s="35">
        <v>230.5</v>
      </c>
      <c r="G11" s="173">
        <f t="shared" si="1"/>
        <v>0.758223684210526</v>
      </c>
      <c r="H11" s="174"/>
      <c r="I11" s="31"/>
    </row>
    <row r="12" spans="1:9">
      <c r="A12" s="14"/>
      <c r="B12" s="5" t="s">
        <v>44</v>
      </c>
      <c r="C12" s="5"/>
      <c r="D12" s="5"/>
      <c r="E12" s="35">
        <v>129.93</v>
      </c>
      <c r="F12" s="35">
        <v>129.93</v>
      </c>
      <c r="G12" s="173">
        <f t="shared" si="1"/>
        <v>1</v>
      </c>
      <c r="H12" s="174"/>
      <c r="I12" s="31"/>
    </row>
    <row r="13" spans="1:9">
      <c r="A13" s="7" t="s">
        <v>45</v>
      </c>
      <c r="B13" s="5" t="s">
        <v>46</v>
      </c>
      <c r="C13" s="5"/>
      <c r="D13" s="5"/>
      <c r="E13" s="5" t="s">
        <v>47</v>
      </c>
      <c r="F13" s="5"/>
      <c r="G13" s="5"/>
      <c r="H13" s="5"/>
      <c r="I13" s="5"/>
    </row>
    <row r="14" spans="1:9">
      <c r="A14" s="11"/>
      <c r="B14" s="175" t="s">
        <v>152</v>
      </c>
      <c r="C14" s="176"/>
      <c r="D14" s="177"/>
      <c r="E14" s="50" t="s">
        <v>152</v>
      </c>
      <c r="F14" s="51"/>
      <c r="G14" s="51"/>
      <c r="H14" s="51"/>
      <c r="I14" s="51"/>
    </row>
    <row r="15" spans="1:9">
      <c r="A15" s="11"/>
      <c r="B15" s="178"/>
      <c r="C15" s="161"/>
      <c r="D15" s="179"/>
      <c r="E15" s="51"/>
      <c r="F15" s="51"/>
      <c r="G15" s="51"/>
      <c r="H15" s="51"/>
      <c r="I15" s="51"/>
    </row>
    <row r="16" spans="1:9">
      <c r="A16" s="11"/>
      <c r="B16" s="178"/>
      <c r="C16" s="161"/>
      <c r="D16" s="179"/>
      <c r="E16" s="51"/>
      <c r="F16" s="51"/>
      <c r="G16" s="51"/>
      <c r="H16" s="51"/>
      <c r="I16" s="51"/>
    </row>
    <row r="17" spans="1:9">
      <c r="A17" s="14"/>
      <c r="B17" s="180"/>
      <c r="C17" s="181"/>
      <c r="D17" s="182"/>
      <c r="E17" s="51"/>
      <c r="F17" s="51"/>
      <c r="G17" s="51"/>
      <c r="H17" s="51"/>
      <c r="I17" s="51"/>
    </row>
    <row r="18" spans="1:9">
      <c r="A18" s="5" t="s">
        <v>49</v>
      </c>
      <c r="B18" s="5" t="s">
        <v>50</v>
      </c>
      <c r="C18" s="5" t="s">
        <v>51</v>
      </c>
      <c r="D18" s="5" t="s">
        <v>52</v>
      </c>
      <c r="E18" s="5" t="s">
        <v>53</v>
      </c>
      <c r="F18" s="5" t="s">
        <v>54</v>
      </c>
      <c r="G18" s="5" t="s">
        <v>55</v>
      </c>
      <c r="H18" s="5" t="s">
        <v>56</v>
      </c>
      <c r="I18" s="44" t="s">
        <v>57</v>
      </c>
    </row>
    <row r="19" ht="69" customHeight="1" spans="1:9">
      <c r="A19" s="5"/>
      <c r="B19" s="25" t="s">
        <v>58</v>
      </c>
      <c r="C19" s="25" t="s">
        <v>153</v>
      </c>
      <c r="D19" s="4" t="s">
        <v>154</v>
      </c>
      <c r="E19" s="18" t="s">
        <v>155</v>
      </c>
      <c r="F19" s="18" t="s">
        <v>155</v>
      </c>
      <c r="G19" s="5">
        <v>2</v>
      </c>
      <c r="H19" s="5">
        <v>2</v>
      </c>
      <c r="I19" s="44"/>
    </row>
    <row r="20" spans="1:9">
      <c r="A20" s="5"/>
      <c r="B20" s="26"/>
      <c r="C20" s="26"/>
      <c r="D20" s="4" t="s">
        <v>60</v>
      </c>
      <c r="E20" s="5" t="s">
        <v>156</v>
      </c>
      <c r="F20" s="5" t="s">
        <v>156</v>
      </c>
      <c r="G20" s="5">
        <v>2</v>
      </c>
      <c r="H20" s="5">
        <v>2</v>
      </c>
      <c r="I20" s="44"/>
    </row>
    <row r="21" spans="1:9">
      <c r="A21" s="5"/>
      <c r="B21" s="26"/>
      <c r="C21" s="27"/>
      <c r="D21" s="4" t="s">
        <v>63</v>
      </c>
      <c r="E21" s="5" t="s">
        <v>157</v>
      </c>
      <c r="F21" s="5" t="s">
        <v>157</v>
      </c>
      <c r="G21" s="5">
        <v>2</v>
      </c>
      <c r="H21" s="5">
        <v>2</v>
      </c>
      <c r="I21" s="44"/>
    </row>
    <row r="22" spans="1:9">
      <c r="A22" s="5"/>
      <c r="B22" s="26"/>
      <c r="C22" s="25" t="s">
        <v>158</v>
      </c>
      <c r="D22" s="36" t="s">
        <v>159</v>
      </c>
      <c r="E22" s="34">
        <v>1</v>
      </c>
      <c r="F22" s="34">
        <v>1</v>
      </c>
      <c r="G22" s="35">
        <v>2</v>
      </c>
      <c r="H22" s="35">
        <v>2</v>
      </c>
      <c r="I22" s="197"/>
    </row>
    <row r="23" s="171" customFormat="1" spans="1:9">
      <c r="A23" s="183"/>
      <c r="B23" s="184"/>
      <c r="C23" s="185"/>
      <c r="D23" s="36" t="s">
        <v>160</v>
      </c>
      <c r="E23" s="34">
        <v>1</v>
      </c>
      <c r="F23" s="34">
        <v>0.68</v>
      </c>
      <c r="G23" s="35">
        <v>2</v>
      </c>
      <c r="H23" s="35">
        <v>2</v>
      </c>
      <c r="I23" s="36" t="s">
        <v>161</v>
      </c>
    </row>
    <row r="24" spans="1:9">
      <c r="A24" s="5"/>
      <c r="B24" s="25" t="s">
        <v>69</v>
      </c>
      <c r="C24" s="25" t="s">
        <v>162</v>
      </c>
      <c r="D24" s="36" t="s">
        <v>76</v>
      </c>
      <c r="E24" s="35" t="s">
        <v>163</v>
      </c>
      <c r="F24" s="35" t="s">
        <v>163</v>
      </c>
      <c r="G24" s="35">
        <v>2</v>
      </c>
      <c r="H24" s="35">
        <v>2</v>
      </c>
      <c r="I24" s="197"/>
    </row>
    <row r="25" spans="1:9">
      <c r="A25" s="5"/>
      <c r="B25" s="26"/>
      <c r="C25" s="26"/>
      <c r="D25" s="36" t="s">
        <v>164</v>
      </c>
      <c r="E25" s="35" t="s">
        <v>165</v>
      </c>
      <c r="F25" s="35" t="s">
        <v>165</v>
      </c>
      <c r="G25" s="35">
        <v>2</v>
      </c>
      <c r="H25" s="35">
        <v>2</v>
      </c>
      <c r="I25" s="197"/>
    </row>
    <row r="26" spans="1:9">
      <c r="A26" s="5"/>
      <c r="B26" s="26"/>
      <c r="C26" s="27"/>
      <c r="D26" s="36" t="s">
        <v>166</v>
      </c>
      <c r="E26" s="35" t="s">
        <v>167</v>
      </c>
      <c r="F26" s="35" t="s">
        <v>167</v>
      </c>
      <c r="G26" s="35">
        <v>1</v>
      </c>
      <c r="H26" s="35">
        <v>1</v>
      </c>
      <c r="I26" s="197"/>
    </row>
    <row r="27" spans="1:9">
      <c r="A27" s="5"/>
      <c r="B27" s="26"/>
      <c r="C27" s="25" t="s">
        <v>168</v>
      </c>
      <c r="D27" s="36" t="s">
        <v>76</v>
      </c>
      <c r="E27" s="35" t="s">
        <v>169</v>
      </c>
      <c r="F27" s="35" t="s">
        <v>169</v>
      </c>
      <c r="G27" s="35">
        <v>2</v>
      </c>
      <c r="H27" s="35">
        <v>2</v>
      </c>
      <c r="I27" s="197"/>
    </row>
    <row r="28" spans="1:9">
      <c r="A28" s="5"/>
      <c r="B28" s="26"/>
      <c r="C28" s="26"/>
      <c r="D28" s="36" t="s">
        <v>79</v>
      </c>
      <c r="E28" s="35" t="s">
        <v>170</v>
      </c>
      <c r="F28" s="35" t="s">
        <v>170</v>
      </c>
      <c r="G28" s="35">
        <v>2</v>
      </c>
      <c r="H28" s="35">
        <v>2</v>
      </c>
      <c r="I28" s="197"/>
    </row>
    <row r="29" spans="1:9">
      <c r="A29" s="5"/>
      <c r="B29" s="26"/>
      <c r="C29" s="26"/>
      <c r="D29" s="36" t="s">
        <v>171</v>
      </c>
      <c r="E29" s="35" t="s">
        <v>165</v>
      </c>
      <c r="F29" s="35" t="s">
        <v>165</v>
      </c>
      <c r="G29" s="35">
        <v>1</v>
      </c>
      <c r="H29" s="35">
        <v>1</v>
      </c>
      <c r="I29" s="197"/>
    </row>
    <row r="30" s="171" customFormat="1" spans="1:9">
      <c r="A30" s="183"/>
      <c r="B30" s="184"/>
      <c r="C30" s="185"/>
      <c r="D30" s="36" t="s">
        <v>172</v>
      </c>
      <c r="E30" s="34">
        <v>1</v>
      </c>
      <c r="F30" s="34">
        <v>0.89</v>
      </c>
      <c r="G30" s="35">
        <v>10</v>
      </c>
      <c r="H30" s="35">
        <v>7</v>
      </c>
      <c r="I30" s="36" t="s">
        <v>161</v>
      </c>
    </row>
    <row r="31" ht="21" customHeight="1" spans="1:9">
      <c r="A31" s="5"/>
      <c r="B31" s="7" t="s">
        <v>173</v>
      </c>
      <c r="C31" s="9" t="s">
        <v>174</v>
      </c>
      <c r="D31" s="186" t="s">
        <v>175</v>
      </c>
      <c r="E31" s="187" t="s">
        <v>176</v>
      </c>
      <c r="F31" s="187" t="s">
        <v>177</v>
      </c>
      <c r="G31" s="35">
        <v>2</v>
      </c>
      <c r="H31" s="35">
        <v>2</v>
      </c>
      <c r="I31" s="36"/>
    </row>
    <row r="32" ht="24" customHeight="1" spans="1:9">
      <c r="A32" s="5"/>
      <c r="B32" s="11"/>
      <c r="C32" s="9"/>
      <c r="D32" s="186" t="s">
        <v>178</v>
      </c>
      <c r="E32" s="187" t="s">
        <v>179</v>
      </c>
      <c r="F32" s="187" t="s">
        <v>180</v>
      </c>
      <c r="G32" s="35">
        <v>2</v>
      </c>
      <c r="H32" s="35">
        <v>2</v>
      </c>
      <c r="I32" s="35"/>
    </row>
    <row r="33" ht="25" customHeight="1" spans="1:9">
      <c r="A33" s="5"/>
      <c r="B33" s="11"/>
      <c r="C33" s="9"/>
      <c r="D33" s="188" t="s">
        <v>181</v>
      </c>
      <c r="E33" s="189" t="s">
        <v>182</v>
      </c>
      <c r="F33" s="189" t="s">
        <v>183</v>
      </c>
      <c r="G33" s="5">
        <v>2</v>
      </c>
      <c r="H33" s="5">
        <v>2</v>
      </c>
      <c r="I33" s="18"/>
    </row>
    <row r="34" ht="27" customHeight="1" spans="1:9">
      <c r="A34" s="5"/>
      <c r="B34" s="11"/>
      <c r="C34" s="9"/>
      <c r="D34" s="4" t="s">
        <v>184</v>
      </c>
      <c r="E34" s="5" t="s">
        <v>185</v>
      </c>
      <c r="F34" s="5" t="s">
        <v>186</v>
      </c>
      <c r="G34" s="5">
        <v>2</v>
      </c>
      <c r="H34" s="5">
        <v>1</v>
      </c>
      <c r="I34" s="18" t="s">
        <v>187</v>
      </c>
    </row>
    <row r="35" spans="1:9">
      <c r="A35" s="5"/>
      <c r="B35" s="11"/>
      <c r="C35" s="9"/>
      <c r="D35" s="4" t="s">
        <v>188</v>
      </c>
      <c r="E35" s="5" t="s">
        <v>189</v>
      </c>
      <c r="F35" s="5" t="s">
        <v>189</v>
      </c>
      <c r="G35" s="5">
        <v>1</v>
      </c>
      <c r="H35" s="5">
        <v>1</v>
      </c>
      <c r="I35" s="5"/>
    </row>
    <row r="36" spans="1:9">
      <c r="A36" s="5"/>
      <c r="B36" s="11"/>
      <c r="C36" s="9"/>
      <c r="D36" s="188" t="s">
        <v>190</v>
      </c>
      <c r="E36" s="189" t="s">
        <v>191</v>
      </c>
      <c r="F36" s="5" t="s">
        <v>192</v>
      </c>
      <c r="G36" s="5">
        <v>2</v>
      </c>
      <c r="H36" s="5">
        <v>2</v>
      </c>
      <c r="I36" s="18"/>
    </row>
    <row r="37" ht="24" spans="1:9">
      <c r="A37" s="5"/>
      <c r="B37" s="11"/>
      <c r="C37" s="9"/>
      <c r="D37" s="190" t="s">
        <v>193</v>
      </c>
      <c r="E37" s="5" t="s">
        <v>194</v>
      </c>
      <c r="F37" s="5" t="s">
        <v>194</v>
      </c>
      <c r="G37" s="5">
        <v>2</v>
      </c>
      <c r="H37" s="5">
        <v>2</v>
      </c>
      <c r="I37" s="18"/>
    </row>
    <row r="38" spans="1:9">
      <c r="A38" s="5"/>
      <c r="B38" s="11"/>
      <c r="C38" s="9" t="s">
        <v>195</v>
      </c>
      <c r="D38" s="191" t="s">
        <v>196</v>
      </c>
      <c r="E38" s="28">
        <v>1</v>
      </c>
      <c r="F38" s="28">
        <v>1</v>
      </c>
      <c r="G38" s="5">
        <v>5</v>
      </c>
      <c r="H38" s="5">
        <v>5</v>
      </c>
      <c r="I38" s="4"/>
    </row>
    <row r="39" ht="22.5" spans="1:9">
      <c r="A39" s="5"/>
      <c r="B39" s="11"/>
      <c r="C39" s="9" t="s">
        <v>104</v>
      </c>
      <c r="D39" s="85" t="s">
        <v>197</v>
      </c>
      <c r="E39" s="192" t="s">
        <v>198</v>
      </c>
      <c r="F39" s="193" t="s">
        <v>198</v>
      </c>
      <c r="G39" s="5">
        <v>5</v>
      </c>
      <c r="H39" s="5">
        <v>5</v>
      </c>
      <c r="I39" s="4"/>
    </row>
    <row r="40" ht="22.5" spans="1:9">
      <c r="A40" s="5"/>
      <c r="B40" s="11"/>
      <c r="C40" s="72" t="s">
        <v>106</v>
      </c>
      <c r="D40" s="188" t="s">
        <v>175</v>
      </c>
      <c r="E40" s="194" t="s">
        <v>199</v>
      </c>
      <c r="F40" s="194" t="s">
        <v>199</v>
      </c>
      <c r="G40" s="5">
        <v>1</v>
      </c>
      <c r="H40" s="5">
        <v>1</v>
      </c>
      <c r="I40" s="4"/>
    </row>
    <row r="41" ht="22.5" spans="1:9">
      <c r="A41" s="5"/>
      <c r="B41" s="11"/>
      <c r="C41" s="74"/>
      <c r="D41" s="188" t="s">
        <v>178</v>
      </c>
      <c r="E41" s="194" t="s">
        <v>200</v>
      </c>
      <c r="F41" s="194" t="s">
        <v>200</v>
      </c>
      <c r="G41" s="5">
        <v>1</v>
      </c>
      <c r="H41" s="5">
        <v>1</v>
      </c>
      <c r="I41" s="4"/>
    </row>
    <row r="42" ht="22.5" spans="1:9">
      <c r="A42" s="5"/>
      <c r="B42" s="11"/>
      <c r="C42" s="74"/>
      <c r="D42" s="188" t="s">
        <v>181</v>
      </c>
      <c r="E42" s="194" t="s">
        <v>201</v>
      </c>
      <c r="F42" s="194" t="s">
        <v>201</v>
      </c>
      <c r="G42" s="5">
        <v>1</v>
      </c>
      <c r="H42" s="5">
        <v>1</v>
      </c>
      <c r="I42" s="4"/>
    </row>
    <row r="43" ht="51" customHeight="1" spans="1:9">
      <c r="A43" s="5"/>
      <c r="B43" s="11"/>
      <c r="C43" s="74"/>
      <c r="D43" s="4" t="s">
        <v>184</v>
      </c>
      <c r="E43" s="195" t="s">
        <v>202</v>
      </c>
      <c r="F43" s="195" t="s">
        <v>202</v>
      </c>
      <c r="G43" s="5">
        <v>1</v>
      </c>
      <c r="H43" s="5">
        <v>1</v>
      </c>
      <c r="I43" s="4"/>
    </row>
    <row r="44" ht="22.5" spans="1:9">
      <c r="A44" s="5"/>
      <c r="B44" s="11"/>
      <c r="C44" s="74"/>
      <c r="D44" s="4" t="s">
        <v>188</v>
      </c>
      <c r="E44" s="195" t="s">
        <v>203</v>
      </c>
      <c r="F44" s="195" t="s">
        <v>203</v>
      </c>
      <c r="G44" s="5">
        <v>1</v>
      </c>
      <c r="H44" s="5">
        <v>0</v>
      </c>
      <c r="I44" s="39" t="s">
        <v>204</v>
      </c>
    </row>
    <row r="45" spans="1:9">
      <c r="A45" s="5"/>
      <c r="B45" s="11"/>
      <c r="C45" s="74"/>
      <c r="D45" s="188" t="s">
        <v>190</v>
      </c>
      <c r="E45" s="194" t="s">
        <v>205</v>
      </c>
      <c r="F45" s="194" t="s">
        <v>205</v>
      </c>
      <c r="G45" s="5">
        <v>1</v>
      </c>
      <c r="H45" s="5">
        <v>1</v>
      </c>
      <c r="I45" s="4"/>
    </row>
    <row r="46" ht="24" spans="1:9">
      <c r="A46" s="5"/>
      <c r="B46" s="11"/>
      <c r="C46" s="74"/>
      <c r="D46" s="190" t="s">
        <v>193</v>
      </c>
      <c r="E46" s="194" t="s">
        <v>206</v>
      </c>
      <c r="F46" s="194" t="s">
        <v>206</v>
      </c>
      <c r="G46" s="5">
        <v>1</v>
      </c>
      <c r="H46" s="5">
        <v>1</v>
      </c>
      <c r="I46" s="4"/>
    </row>
    <row r="47" spans="1:9">
      <c r="A47" s="5"/>
      <c r="B47" s="7" t="s">
        <v>207</v>
      </c>
      <c r="C47" s="9" t="s">
        <v>116</v>
      </c>
      <c r="D47" s="147" t="s">
        <v>208</v>
      </c>
      <c r="E47" s="63" t="s">
        <v>209</v>
      </c>
      <c r="F47" s="63" t="s">
        <v>209</v>
      </c>
      <c r="G47" s="5">
        <v>10</v>
      </c>
      <c r="H47" s="5">
        <v>10</v>
      </c>
      <c r="I47" s="4"/>
    </row>
    <row r="48" spans="1:9">
      <c r="A48" s="5"/>
      <c r="B48" s="11"/>
      <c r="C48" s="9"/>
      <c r="D48" s="147" t="s">
        <v>210</v>
      </c>
      <c r="E48" s="63" t="s">
        <v>209</v>
      </c>
      <c r="F48" s="63" t="s">
        <v>209</v>
      </c>
      <c r="G48" s="5">
        <v>13</v>
      </c>
      <c r="H48" s="5">
        <v>13</v>
      </c>
      <c r="I48" s="4"/>
    </row>
    <row r="49" spans="1:9">
      <c r="A49" s="5"/>
      <c r="B49" s="11"/>
      <c r="C49" s="49" t="s">
        <v>211</v>
      </c>
      <c r="D49" s="92" t="s">
        <v>212</v>
      </c>
      <c r="E49" s="89" t="s">
        <v>198</v>
      </c>
      <c r="F49" s="89" t="s">
        <v>198</v>
      </c>
      <c r="G49" s="5">
        <v>5</v>
      </c>
      <c r="H49" s="5">
        <v>5</v>
      </c>
      <c r="I49" s="4"/>
    </row>
    <row r="50" spans="1:9">
      <c r="A50" s="5"/>
      <c r="B50" s="11"/>
      <c r="C50" s="74"/>
      <c r="D50" s="92" t="s">
        <v>213</v>
      </c>
      <c r="E50" s="89" t="s">
        <v>198</v>
      </c>
      <c r="F50" s="89" t="s">
        <v>198</v>
      </c>
      <c r="G50" s="5">
        <v>2</v>
      </c>
      <c r="H50" s="5">
        <v>2</v>
      </c>
      <c r="I50" s="4"/>
    </row>
    <row r="51" ht="22.5" spans="1:9">
      <c r="A51" s="5"/>
      <c r="B51" s="7" t="s">
        <v>214</v>
      </c>
      <c r="C51" s="7" t="s">
        <v>126</v>
      </c>
      <c r="D51" s="147" t="s">
        <v>215</v>
      </c>
      <c r="E51" s="196" t="s">
        <v>216</v>
      </c>
      <c r="F51" s="196" t="s">
        <v>216</v>
      </c>
      <c r="G51" s="5">
        <v>10</v>
      </c>
      <c r="H51" s="5">
        <v>10</v>
      </c>
      <c r="I51" s="4"/>
    </row>
    <row r="52" spans="1:9">
      <c r="A52" s="5" t="s">
        <v>129</v>
      </c>
      <c r="B52" s="5"/>
      <c r="C52" s="5"/>
      <c r="D52" s="5"/>
      <c r="E52" s="5"/>
      <c r="F52" s="5"/>
      <c r="G52" s="5">
        <f>SUM(G19:G51)</f>
        <v>100</v>
      </c>
      <c r="H52" s="5">
        <f>SUM(H19:H51)</f>
        <v>95</v>
      </c>
      <c r="I52" s="4"/>
    </row>
    <row r="53" ht="24" customHeight="1" spans="1:9">
      <c r="A53" s="4" t="s">
        <v>217</v>
      </c>
      <c r="B53" s="51" t="s">
        <v>218</v>
      </c>
      <c r="C53" s="51"/>
      <c r="D53" s="51"/>
      <c r="E53" s="51"/>
      <c r="F53" s="51"/>
      <c r="G53" s="51"/>
      <c r="H53" s="51"/>
      <c r="I53" s="51"/>
    </row>
    <row r="54" ht="18" customHeight="1" spans="1:9">
      <c r="A54" s="2"/>
      <c r="B54" s="2" t="s">
        <v>219</v>
      </c>
      <c r="C54" s="2" t="s">
        <v>220</v>
      </c>
      <c r="D54" s="2"/>
      <c r="E54" s="70"/>
      <c r="F54" s="70"/>
      <c r="G54" s="70"/>
      <c r="H54" s="70"/>
      <c r="I54" s="2"/>
    </row>
    <row r="55" ht="45" customHeight="1" spans="1:9">
      <c r="A55" s="42" t="s">
        <v>221</v>
      </c>
      <c r="B55" s="42"/>
      <c r="C55" s="42"/>
      <c r="D55" s="42"/>
      <c r="E55" s="53"/>
      <c r="F55" s="53"/>
      <c r="G55" s="53"/>
      <c r="H55" s="53"/>
      <c r="I55" s="42"/>
    </row>
    <row r="56" spans="1:9">
      <c r="A56" s="2" t="s">
        <v>133</v>
      </c>
      <c r="B56" s="2"/>
      <c r="C56" s="2"/>
      <c r="D56" s="2"/>
      <c r="E56" s="70"/>
      <c r="F56" s="70"/>
      <c r="G56" s="70"/>
      <c r="H56" s="70"/>
      <c r="I56" s="2"/>
    </row>
    <row r="57" ht="27" customHeight="1" spans="1:9">
      <c r="A57" s="42" t="s">
        <v>222</v>
      </c>
      <c r="B57" s="42"/>
      <c r="C57" s="42"/>
      <c r="D57" s="42"/>
      <c r="E57" s="53"/>
      <c r="F57" s="53"/>
      <c r="G57" s="53"/>
      <c r="H57" s="53"/>
      <c r="I57" s="42"/>
    </row>
    <row r="58" ht="37.5" customHeight="1" spans="1:9">
      <c r="A58" s="42" t="s">
        <v>135</v>
      </c>
      <c r="B58" s="42"/>
      <c r="C58" s="42"/>
      <c r="D58" s="42"/>
      <c r="E58" s="53"/>
      <c r="F58" s="53"/>
      <c r="G58" s="53"/>
      <c r="H58" s="53"/>
      <c r="I58" s="42"/>
    </row>
    <row r="59" spans="1:10">
      <c r="A59" s="42" t="s">
        <v>223</v>
      </c>
      <c r="B59" s="42"/>
      <c r="C59" s="42"/>
      <c r="D59" s="42"/>
      <c r="E59" s="53"/>
      <c r="F59" s="53"/>
      <c r="G59" s="53"/>
      <c r="H59" s="53"/>
      <c r="I59" s="42"/>
      <c r="J59" s="42"/>
    </row>
  </sheetData>
  <mergeCells count="42">
    <mergeCell ref="A2:I2"/>
    <mergeCell ref="H4:I4"/>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52:F52"/>
    <mergeCell ref="B53:I53"/>
    <mergeCell ref="A55:I55"/>
    <mergeCell ref="A57:I57"/>
    <mergeCell ref="A58:I58"/>
    <mergeCell ref="A59:I59"/>
    <mergeCell ref="A7:A12"/>
    <mergeCell ref="A13:A17"/>
    <mergeCell ref="A18:A51"/>
    <mergeCell ref="B19:B23"/>
    <mergeCell ref="B24:B30"/>
    <mergeCell ref="B31:B46"/>
    <mergeCell ref="B47:B50"/>
    <mergeCell ref="C19:C21"/>
    <mergeCell ref="C22:C23"/>
    <mergeCell ref="C24:C26"/>
    <mergeCell ref="C27:C30"/>
    <mergeCell ref="C31:C37"/>
    <mergeCell ref="C40:C46"/>
    <mergeCell ref="C47:C48"/>
    <mergeCell ref="C49:C50"/>
    <mergeCell ref="B14:D17"/>
    <mergeCell ref="E14:I17"/>
  </mergeCells>
  <pageMargins left="0.161111111111111" right="0.161111111111111" top="1" bottom="1"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62"/>
  <sheetViews>
    <sheetView topLeftCell="A42" workbookViewId="0">
      <selection activeCell="C57" sqref="C57"/>
    </sheetView>
  </sheetViews>
  <sheetFormatPr defaultColWidth="9" defaultRowHeight="13.5"/>
  <cols>
    <col min="1" max="1" width="7" customWidth="1"/>
    <col min="2" max="2" width="7.75" customWidth="1"/>
    <col min="3" max="3" width="7.875" customWidth="1"/>
    <col min="4" max="4" width="16.625" customWidth="1"/>
    <col min="5" max="5" width="16.125" customWidth="1"/>
    <col min="6" max="6" width="18.5" customWidth="1"/>
    <col min="7" max="8" width="7" customWidth="1"/>
    <col min="9" max="9" width="15" customWidth="1"/>
  </cols>
  <sheetData>
    <row r="2" ht="20.25" spans="1:9">
      <c r="A2" s="1" t="s">
        <v>224</v>
      </c>
      <c r="B2" s="1"/>
      <c r="C2" s="1"/>
      <c r="D2" s="1"/>
      <c r="E2" s="1"/>
      <c r="F2" s="1"/>
      <c r="G2" s="1"/>
      <c r="H2" s="1"/>
      <c r="I2" s="1"/>
    </row>
    <row r="3" customFormat="1" spans="1:9">
      <c r="A3" s="2"/>
      <c r="B3" s="2"/>
      <c r="C3" s="2"/>
      <c r="E3" s="2" t="s">
        <v>137</v>
      </c>
      <c r="F3" s="2"/>
      <c r="G3" s="2"/>
      <c r="H3" s="2"/>
      <c r="I3" s="2"/>
    </row>
    <row r="4" spans="1:9">
      <c r="A4" s="161" t="s">
        <v>225</v>
      </c>
      <c r="B4" s="161"/>
      <c r="C4" s="161"/>
      <c r="D4" s="161"/>
      <c r="E4" s="2"/>
      <c r="F4" s="2"/>
      <c r="G4" s="2" t="s">
        <v>138</v>
      </c>
      <c r="H4" s="45">
        <v>45390</v>
      </c>
      <c r="I4" s="70"/>
    </row>
    <row r="5" ht="27" customHeight="1" spans="1:9">
      <c r="A5" s="4" t="s">
        <v>139</v>
      </c>
      <c r="B5" s="5" t="s">
        <v>226</v>
      </c>
      <c r="C5" s="5"/>
      <c r="D5" s="5"/>
      <c r="E5" s="5"/>
      <c r="F5" s="5"/>
      <c r="G5" s="5"/>
      <c r="H5" s="5"/>
      <c r="I5" s="5"/>
    </row>
    <row r="6" ht="38.25" customHeight="1" spans="1:9">
      <c r="A6" s="6" t="s">
        <v>141</v>
      </c>
      <c r="B6" s="5" t="s">
        <v>34</v>
      </c>
      <c r="C6" s="5"/>
      <c r="D6" s="5"/>
      <c r="E6" s="5" t="s">
        <v>142</v>
      </c>
      <c r="F6" s="5" t="s">
        <v>227</v>
      </c>
      <c r="G6" s="5"/>
      <c r="H6" s="5"/>
      <c r="I6" s="5"/>
    </row>
    <row r="7" spans="1:9">
      <c r="A7" s="7" t="s">
        <v>143</v>
      </c>
      <c r="B7" s="8" t="s">
        <v>36</v>
      </c>
      <c r="C7" s="9"/>
      <c r="D7" s="5" t="s">
        <v>144</v>
      </c>
      <c r="E7" s="9" t="s">
        <v>145</v>
      </c>
      <c r="F7" s="5" t="s">
        <v>146</v>
      </c>
      <c r="G7" s="8" t="s">
        <v>147</v>
      </c>
      <c r="H7" s="10"/>
      <c r="I7" s="9"/>
    </row>
    <row r="8" spans="1:9">
      <c r="A8" s="11"/>
      <c r="B8" s="5" t="s">
        <v>148</v>
      </c>
      <c r="C8" s="5"/>
      <c r="D8" s="5">
        <f>D9+D12</f>
        <v>3457.88</v>
      </c>
      <c r="E8" s="5">
        <f>E9+E12</f>
        <v>107.73</v>
      </c>
      <c r="F8" s="5">
        <v>2806</v>
      </c>
      <c r="G8" s="12">
        <f>F8/(D8+E8)</f>
        <v>0.78696211868376</v>
      </c>
      <c r="H8" s="10"/>
      <c r="I8" s="9"/>
    </row>
    <row r="9" spans="1:9">
      <c r="A9" s="11"/>
      <c r="B9" s="5" t="s">
        <v>149</v>
      </c>
      <c r="C9" s="5"/>
      <c r="D9" s="5">
        <f>D10+D11</f>
        <v>3457.88</v>
      </c>
      <c r="E9" s="5">
        <f>E10+E11</f>
        <v>107.73</v>
      </c>
      <c r="F9" s="5">
        <v>2806</v>
      </c>
      <c r="G9" s="8" t="s">
        <v>42</v>
      </c>
      <c r="H9" s="10"/>
      <c r="I9" s="9"/>
    </row>
    <row r="10" spans="1:9">
      <c r="A10" s="11"/>
      <c r="B10" s="5" t="s">
        <v>150</v>
      </c>
      <c r="C10" s="5"/>
      <c r="D10" s="5">
        <v>3309.88</v>
      </c>
      <c r="E10" s="102">
        <v>107.73</v>
      </c>
      <c r="F10" s="5">
        <v>2806</v>
      </c>
      <c r="G10" s="8" t="s">
        <v>42</v>
      </c>
      <c r="H10" s="10"/>
      <c r="I10" s="9"/>
    </row>
    <row r="11" spans="1:9">
      <c r="A11" s="11"/>
      <c r="B11" s="5" t="s">
        <v>151</v>
      </c>
      <c r="C11" s="5"/>
      <c r="D11" s="5">
        <v>148</v>
      </c>
      <c r="E11" s="5">
        <v>0</v>
      </c>
      <c r="F11" s="5">
        <v>2806</v>
      </c>
      <c r="G11" s="8" t="s">
        <v>42</v>
      </c>
      <c r="H11" s="10"/>
      <c r="I11" s="9"/>
    </row>
    <row r="12" spans="1:9">
      <c r="A12" s="14"/>
      <c r="B12" s="5" t="s">
        <v>44</v>
      </c>
      <c r="C12" s="5"/>
      <c r="D12" s="5">
        <v>0</v>
      </c>
      <c r="E12" s="5">
        <v>0</v>
      </c>
      <c r="F12" s="5">
        <v>0</v>
      </c>
      <c r="G12" s="8" t="s">
        <v>42</v>
      </c>
      <c r="H12" s="10"/>
      <c r="I12" s="9"/>
    </row>
    <row r="13" spans="1:9">
      <c r="A13" s="7" t="s">
        <v>45</v>
      </c>
      <c r="B13" s="5" t="s">
        <v>46</v>
      </c>
      <c r="C13" s="5"/>
      <c r="D13" s="5"/>
      <c r="E13" s="5" t="s">
        <v>47</v>
      </c>
      <c r="F13" s="5"/>
      <c r="G13" s="5"/>
      <c r="H13" s="5"/>
      <c r="I13" s="5"/>
    </row>
    <row r="14" spans="1:9">
      <c r="A14" s="11"/>
      <c r="B14" s="47" t="s">
        <v>228</v>
      </c>
      <c r="C14" s="48"/>
      <c r="D14" s="49"/>
      <c r="E14" s="18" t="s">
        <v>229</v>
      </c>
      <c r="F14" s="18"/>
      <c r="G14" s="18"/>
      <c r="H14" s="18"/>
      <c r="I14" s="18"/>
    </row>
    <row r="15" spans="1:9">
      <c r="A15" s="11"/>
      <c r="B15" s="52"/>
      <c r="C15" s="53"/>
      <c r="D15" s="54"/>
      <c r="E15" s="18"/>
      <c r="F15" s="18"/>
      <c r="G15" s="18"/>
      <c r="H15" s="18"/>
      <c r="I15" s="18"/>
    </row>
    <row r="16" spans="1:9">
      <c r="A16" s="11"/>
      <c r="B16" s="52"/>
      <c r="C16" s="53"/>
      <c r="D16" s="54"/>
      <c r="E16" s="18"/>
      <c r="F16" s="18"/>
      <c r="G16" s="18"/>
      <c r="H16" s="18"/>
      <c r="I16" s="18"/>
    </row>
    <row r="17" ht="87" customHeight="1" spans="1:9">
      <c r="A17" s="14"/>
      <c r="B17" s="55"/>
      <c r="C17" s="56"/>
      <c r="D17" s="57"/>
      <c r="E17" s="18"/>
      <c r="F17" s="18"/>
      <c r="G17" s="18"/>
      <c r="H17" s="18"/>
      <c r="I17" s="18"/>
    </row>
    <row r="18" spans="1:9">
      <c r="A18" s="5" t="s">
        <v>49</v>
      </c>
      <c r="B18" s="5" t="s">
        <v>50</v>
      </c>
      <c r="C18" s="5" t="s">
        <v>51</v>
      </c>
      <c r="D18" s="5" t="s">
        <v>52</v>
      </c>
      <c r="E18" s="5" t="s">
        <v>53</v>
      </c>
      <c r="F18" s="5" t="s">
        <v>54</v>
      </c>
      <c r="G18" s="5" t="s">
        <v>55</v>
      </c>
      <c r="H18" s="5" t="s">
        <v>56</v>
      </c>
      <c r="I18" s="44" t="s">
        <v>57</v>
      </c>
    </row>
    <row r="19" spans="1:9">
      <c r="A19" s="5"/>
      <c r="B19" s="25" t="s">
        <v>58</v>
      </c>
      <c r="C19" s="25" t="s">
        <v>153</v>
      </c>
      <c r="D19" s="4" t="s">
        <v>154</v>
      </c>
      <c r="E19" s="5" t="s">
        <v>230</v>
      </c>
      <c r="F19" s="5" t="s">
        <v>231</v>
      </c>
      <c r="G19" s="5">
        <v>2</v>
      </c>
      <c r="H19" s="5">
        <v>2</v>
      </c>
      <c r="I19" s="44"/>
    </row>
    <row r="20" spans="1:9">
      <c r="A20" s="5"/>
      <c r="B20" s="26"/>
      <c r="C20" s="26"/>
      <c r="D20" s="4" t="s">
        <v>60</v>
      </c>
      <c r="E20" s="5" t="s">
        <v>232</v>
      </c>
      <c r="F20" s="5" t="s">
        <v>231</v>
      </c>
      <c r="G20" s="5">
        <v>2</v>
      </c>
      <c r="H20" s="5">
        <v>2</v>
      </c>
      <c r="I20" s="44"/>
    </row>
    <row r="21" spans="1:9">
      <c r="A21" s="5"/>
      <c r="B21" s="26"/>
      <c r="C21" s="27"/>
      <c r="D21" s="4" t="s">
        <v>63</v>
      </c>
      <c r="E21" s="5" t="s">
        <v>233</v>
      </c>
      <c r="F21" s="5" t="s">
        <v>231</v>
      </c>
      <c r="G21" s="5">
        <v>2</v>
      </c>
      <c r="H21" s="5">
        <v>2</v>
      </c>
      <c r="I21" s="44"/>
    </row>
    <row r="22" spans="1:9">
      <c r="A22" s="5"/>
      <c r="B22" s="26"/>
      <c r="C22" s="25" t="s">
        <v>158</v>
      </c>
      <c r="D22" s="4" t="s">
        <v>159</v>
      </c>
      <c r="E22" s="28">
        <v>1</v>
      </c>
      <c r="F22" s="28">
        <v>1</v>
      </c>
      <c r="G22" s="5">
        <v>2</v>
      </c>
      <c r="H22" s="5">
        <v>2</v>
      </c>
      <c r="I22" s="44"/>
    </row>
    <row r="23" spans="1:9">
      <c r="A23" s="5"/>
      <c r="B23" s="26"/>
      <c r="C23" s="27"/>
      <c r="D23" s="4" t="s">
        <v>160</v>
      </c>
      <c r="E23" s="28">
        <v>1</v>
      </c>
      <c r="F23" s="28">
        <v>1</v>
      </c>
      <c r="G23" s="5">
        <v>2</v>
      </c>
      <c r="H23" s="5">
        <v>2</v>
      </c>
      <c r="I23" s="44"/>
    </row>
    <row r="24" spans="1:9">
      <c r="A24" s="5"/>
      <c r="B24" s="25" t="s">
        <v>69</v>
      </c>
      <c r="C24" s="25" t="s">
        <v>162</v>
      </c>
      <c r="D24" s="4" t="s">
        <v>76</v>
      </c>
      <c r="E24" s="5" t="s">
        <v>77</v>
      </c>
      <c r="F24" s="5" t="s">
        <v>231</v>
      </c>
      <c r="G24" s="5">
        <v>1</v>
      </c>
      <c r="H24" s="5">
        <v>1</v>
      </c>
      <c r="I24" s="44"/>
    </row>
    <row r="25" spans="1:9">
      <c r="A25" s="5"/>
      <c r="B25" s="26"/>
      <c r="C25" s="26"/>
      <c r="D25" s="4" t="s">
        <v>164</v>
      </c>
      <c r="E25" s="5" t="s">
        <v>234</v>
      </c>
      <c r="F25" s="5" t="s">
        <v>231</v>
      </c>
      <c r="G25" s="5">
        <v>1</v>
      </c>
      <c r="H25" s="5">
        <v>1</v>
      </c>
      <c r="I25" s="44"/>
    </row>
    <row r="26" spans="1:9">
      <c r="A26" s="5"/>
      <c r="B26" s="26"/>
      <c r="C26" s="27"/>
      <c r="D26" s="4" t="s">
        <v>166</v>
      </c>
      <c r="E26" s="5" t="s">
        <v>235</v>
      </c>
      <c r="F26" s="5" t="s">
        <v>231</v>
      </c>
      <c r="G26" s="5">
        <v>2</v>
      </c>
      <c r="H26" s="5">
        <v>2</v>
      </c>
      <c r="I26" s="44"/>
    </row>
    <row r="27" spans="1:9">
      <c r="A27" s="5"/>
      <c r="B27" s="26"/>
      <c r="C27" s="25" t="s">
        <v>168</v>
      </c>
      <c r="D27" s="4" t="s">
        <v>76</v>
      </c>
      <c r="E27" s="5" t="s">
        <v>77</v>
      </c>
      <c r="F27" s="5" t="s">
        <v>231</v>
      </c>
      <c r="G27" s="5">
        <v>2</v>
      </c>
      <c r="H27" s="5">
        <v>2</v>
      </c>
      <c r="I27" s="44"/>
    </row>
    <row r="28" spans="1:9">
      <c r="A28" s="5"/>
      <c r="B28" s="26"/>
      <c r="C28" s="26"/>
      <c r="D28" s="4" t="s">
        <v>79</v>
      </c>
      <c r="E28" s="5" t="s">
        <v>80</v>
      </c>
      <c r="F28" s="5" t="s">
        <v>231</v>
      </c>
      <c r="G28" s="5">
        <v>2</v>
      </c>
      <c r="H28" s="5">
        <v>2</v>
      </c>
      <c r="I28" s="44"/>
    </row>
    <row r="29" spans="1:9">
      <c r="A29" s="5"/>
      <c r="B29" s="26"/>
      <c r="C29" s="26"/>
      <c r="D29" s="4" t="s">
        <v>171</v>
      </c>
      <c r="E29" s="5" t="s">
        <v>236</v>
      </c>
      <c r="F29" s="5" t="s">
        <v>231</v>
      </c>
      <c r="G29" s="5">
        <v>2</v>
      </c>
      <c r="H29" s="5">
        <v>2</v>
      </c>
      <c r="I29" s="44"/>
    </row>
    <row r="30" spans="1:9">
      <c r="A30" s="5"/>
      <c r="B30" s="26"/>
      <c r="C30" s="27"/>
      <c r="D30" s="4" t="s">
        <v>172</v>
      </c>
      <c r="E30" s="28">
        <v>1</v>
      </c>
      <c r="F30" s="28">
        <v>0.787</v>
      </c>
      <c r="G30" s="5">
        <v>10</v>
      </c>
      <c r="H30" s="5">
        <v>8</v>
      </c>
      <c r="I30" s="44" t="s">
        <v>237</v>
      </c>
    </row>
    <row r="31" spans="1:9">
      <c r="A31" s="5"/>
      <c r="B31" s="7" t="s">
        <v>173</v>
      </c>
      <c r="C31" s="9" t="s">
        <v>174</v>
      </c>
      <c r="D31" s="162" t="s">
        <v>238</v>
      </c>
      <c r="E31" s="163" t="s">
        <v>239</v>
      </c>
      <c r="F31" s="163" t="s">
        <v>240</v>
      </c>
      <c r="G31" s="5">
        <v>2</v>
      </c>
      <c r="H31" s="5">
        <v>2</v>
      </c>
      <c r="I31" s="4"/>
    </row>
    <row r="32" ht="24" spans="1:9">
      <c r="A32" s="5"/>
      <c r="B32" s="11"/>
      <c r="C32" s="9"/>
      <c r="D32" s="162" t="s">
        <v>241</v>
      </c>
      <c r="E32" s="163" t="s">
        <v>242</v>
      </c>
      <c r="F32" s="163" t="s">
        <v>243</v>
      </c>
      <c r="G32" s="5">
        <v>2</v>
      </c>
      <c r="H32" s="5">
        <v>2</v>
      </c>
      <c r="I32" s="4"/>
    </row>
    <row r="33" spans="1:9">
      <c r="A33" s="5"/>
      <c r="B33" s="11"/>
      <c r="C33" s="9"/>
      <c r="D33" s="162" t="s">
        <v>244</v>
      </c>
      <c r="E33" s="163">
        <v>0.9</v>
      </c>
      <c r="F33" s="163">
        <v>0.9808</v>
      </c>
      <c r="G33" s="5">
        <v>2</v>
      </c>
      <c r="H33" s="5">
        <v>2</v>
      </c>
      <c r="I33" s="4"/>
    </row>
    <row r="34" ht="36" spans="1:9">
      <c r="A34" s="5"/>
      <c r="B34" s="11"/>
      <c r="C34" s="9"/>
      <c r="D34" s="162" t="s">
        <v>245</v>
      </c>
      <c r="E34" s="163">
        <v>0.8</v>
      </c>
      <c r="F34" s="163">
        <v>0.9151</v>
      </c>
      <c r="G34" s="5">
        <v>2</v>
      </c>
      <c r="H34" s="5">
        <v>2</v>
      </c>
      <c r="I34" s="4"/>
    </row>
    <row r="35" ht="24" spans="1:9">
      <c r="A35" s="5"/>
      <c r="B35" s="11"/>
      <c r="C35" s="9"/>
      <c r="D35" s="162" t="s">
        <v>246</v>
      </c>
      <c r="E35" s="163">
        <v>0.77</v>
      </c>
      <c r="F35" s="163">
        <v>0.8076</v>
      </c>
      <c r="G35" s="5">
        <v>2</v>
      </c>
      <c r="H35" s="5">
        <v>2</v>
      </c>
      <c r="I35" s="4"/>
    </row>
    <row r="36" ht="24" spans="1:9">
      <c r="A36" s="5"/>
      <c r="B36" s="11"/>
      <c r="C36" s="9"/>
      <c r="D36" s="162" t="s">
        <v>247</v>
      </c>
      <c r="E36" s="163">
        <v>0.7</v>
      </c>
      <c r="F36" s="163">
        <v>0.702</v>
      </c>
      <c r="G36" s="5">
        <v>2</v>
      </c>
      <c r="H36" s="5">
        <v>2</v>
      </c>
      <c r="I36" s="4"/>
    </row>
    <row r="37" ht="36" spans="1:9">
      <c r="A37" s="5"/>
      <c r="B37" s="11"/>
      <c r="C37" s="9"/>
      <c r="D37" s="164" t="s">
        <v>248</v>
      </c>
      <c r="E37" s="165" t="s">
        <v>249</v>
      </c>
      <c r="F37" s="165" t="s">
        <v>249</v>
      </c>
      <c r="G37" s="5">
        <v>2</v>
      </c>
      <c r="H37" s="5">
        <v>2</v>
      </c>
      <c r="I37" s="4"/>
    </row>
    <row r="38" ht="24" spans="1:9">
      <c r="A38" s="5"/>
      <c r="B38" s="11"/>
      <c r="C38" s="9" t="s">
        <v>195</v>
      </c>
      <c r="D38" s="166" t="s">
        <v>250</v>
      </c>
      <c r="E38" s="163">
        <v>0.9</v>
      </c>
      <c r="F38" s="167">
        <v>0.9</v>
      </c>
      <c r="G38" s="5">
        <v>2</v>
      </c>
      <c r="H38" s="5">
        <v>2</v>
      </c>
      <c r="I38" s="4"/>
    </row>
    <row r="39" ht="24" spans="1:9">
      <c r="A39" s="5"/>
      <c r="B39" s="11"/>
      <c r="C39" s="9"/>
      <c r="D39" s="166" t="s">
        <v>251</v>
      </c>
      <c r="E39" s="163">
        <v>0.9</v>
      </c>
      <c r="F39" s="167">
        <v>0.95</v>
      </c>
      <c r="G39" s="5">
        <v>2</v>
      </c>
      <c r="H39" s="5">
        <v>2</v>
      </c>
      <c r="I39" s="4"/>
    </row>
    <row r="40" ht="24" spans="1:9">
      <c r="A40" s="5"/>
      <c r="B40" s="11"/>
      <c r="C40" s="9"/>
      <c r="D40" s="166" t="s">
        <v>252</v>
      </c>
      <c r="E40" s="163">
        <v>0.9</v>
      </c>
      <c r="F40" s="167">
        <v>0.95</v>
      </c>
      <c r="G40" s="5">
        <v>2</v>
      </c>
      <c r="H40" s="5">
        <v>2</v>
      </c>
      <c r="I40" s="4"/>
    </row>
    <row r="41" ht="24" spans="1:9">
      <c r="A41" s="5"/>
      <c r="B41" s="11"/>
      <c r="C41" s="9"/>
      <c r="D41" s="166" t="s">
        <v>253</v>
      </c>
      <c r="E41" s="163">
        <v>0.61</v>
      </c>
      <c r="F41" s="167">
        <v>0.824</v>
      </c>
      <c r="G41" s="5">
        <v>2</v>
      </c>
      <c r="H41" s="5">
        <v>2</v>
      </c>
      <c r="I41" s="4"/>
    </row>
    <row r="42" ht="24" spans="1:9">
      <c r="A42" s="5"/>
      <c r="B42" s="11"/>
      <c r="C42" s="9"/>
      <c r="D42" s="166" t="s">
        <v>254</v>
      </c>
      <c r="E42" s="163">
        <v>0.61</v>
      </c>
      <c r="F42" s="167">
        <v>0.878</v>
      </c>
      <c r="G42" s="5">
        <v>2</v>
      </c>
      <c r="H42" s="5">
        <v>2</v>
      </c>
      <c r="I42" s="4"/>
    </row>
    <row r="43" ht="24" spans="1:9">
      <c r="A43" s="5"/>
      <c r="B43" s="11"/>
      <c r="C43" s="9"/>
      <c r="D43" s="166" t="s">
        <v>255</v>
      </c>
      <c r="E43" s="163">
        <v>0.61</v>
      </c>
      <c r="F43" s="167">
        <v>0.7392</v>
      </c>
      <c r="G43" s="5">
        <v>2</v>
      </c>
      <c r="H43" s="5">
        <v>2</v>
      </c>
      <c r="I43" s="4"/>
    </row>
    <row r="44" ht="36" spans="1:9">
      <c r="A44" s="5"/>
      <c r="B44" s="11"/>
      <c r="C44" s="9"/>
      <c r="D44" s="166" t="s">
        <v>256</v>
      </c>
      <c r="E44" s="163">
        <v>0.8</v>
      </c>
      <c r="F44" s="167">
        <v>1.0112</v>
      </c>
      <c r="G44" s="5">
        <v>2</v>
      </c>
      <c r="H44" s="5">
        <v>2</v>
      </c>
      <c r="I44" s="4"/>
    </row>
    <row r="45" ht="24" spans="1:9">
      <c r="A45" s="5"/>
      <c r="B45" s="11"/>
      <c r="C45" s="9" t="s">
        <v>104</v>
      </c>
      <c r="D45" s="166" t="s">
        <v>257</v>
      </c>
      <c r="E45" s="163" t="s">
        <v>258</v>
      </c>
      <c r="F45" s="168" t="s">
        <v>259</v>
      </c>
      <c r="G45" s="5">
        <v>2</v>
      </c>
      <c r="H45" s="5">
        <v>2</v>
      </c>
      <c r="I45" s="4"/>
    </row>
    <row r="46" ht="24" customHeight="1" spans="1:9">
      <c r="A46" s="5"/>
      <c r="B46" s="11"/>
      <c r="C46" s="9"/>
      <c r="D46" s="166" t="s">
        <v>260</v>
      </c>
      <c r="E46" s="163" t="s">
        <v>261</v>
      </c>
      <c r="F46" s="163" t="s">
        <v>261</v>
      </c>
      <c r="G46" s="5">
        <v>2</v>
      </c>
      <c r="H46" s="5">
        <v>2</v>
      </c>
      <c r="I46" s="4"/>
    </row>
    <row r="47" ht="22" customHeight="1" spans="1:9">
      <c r="A47" s="5"/>
      <c r="B47" s="11"/>
      <c r="C47" s="9"/>
      <c r="D47" s="166" t="s">
        <v>262</v>
      </c>
      <c r="E47" s="163" t="s">
        <v>263</v>
      </c>
      <c r="F47" s="163" t="s">
        <v>263</v>
      </c>
      <c r="G47" s="5">
        <v>2</v>
      </c>
      <c r="H47" s="5">
        <v>2</v>
      </c>
      <c r="I47" s="4"/>
    </row>
    <row r="48" ht="24" spans="1:9">
      <c r="A48" s="5"/>
      <c r="B48" s="11"/>
      <c r="C48" s="72" t="s">
        <v>106</v>
      </c>
      <c r="D48" s="166" t="s">
        <v>264</v>
      </c>
      <c r="E48" s="168" t="s">
        <v>265</v>
      </c>
      <c r="F48" s="29" t="s">
        <v>266</v>
      </c>
      <c r="G48" s="5">
        <v>1</v>
      </c>
      <c r="H48" s="5">
        <v>1</v>
      </c>
      <c r="I48" s="4" t="s">
        <v>267</v>
      </c>
    </row>
    <row r="49" spans="1:9">
      <c r="A49" s="5"/>
      <c r="B49" s="7" t="s">
        <v>207</v>
      </c>
      <c r="C49" s="9" t="s">
        <v>112</v>
      </c>
      <c r="D49" s="4"/>
      <c r="E49" s="5"/>
      <c r="F49" s="5"/>
      <c r="G49" s="5"/>
      <c r="H49" s="5"/>
      <c r="I49" s="4"/>
    </row>
    <row r="50" ht="27" customHeight="1" spans="1:9">
      <c r="A50" s="5"/>
      <c r="B50" s="11"/>
      <c r="C50" s="9" t="s">
        <v>116</v>
      </c>
      <c r="D50" s="166" t="s">
        <v>268</v>
      </c>
      <c r="E50" s="163" t="s">
        <v>269</v>
      </c>
      <c r="F50" s="163" t="s">
        <v>269</v>
      </c>
      <c r="G50" s="5">
        <v>8</v>
      </c>
      <c r="H50" s="5">
        <v>8</v>
      </c>
      <c r="I50" s="4"/>
    </row>
    <row r="51" ht="23" customHeight="1" spans="1:9">
      <c r="A51" s="5"/>
      <c r="B51" s="11"/>
      <c r="C51" s="9" t="s">
        <v>119</v>
      </c>
      <c r="D51" s="166" t="s">
        <v>270</v>
      </c>
      <c r="E51" s="163" t="s">
        <v>271</v>
      </c>
      <c r="F51" s="163" t="s">
        <v>271</v>
      </c>
      <c r="G51" s="5">
        <v>8</v>
      </c>
      <c r="H51" s="5">
        <v>8</v>
      </c>
      <c r="I51" s="4"/>
    </row>
    <row r="52" ht="24" spans="1:9">
      <c r="A52" s="5"/>
      <c r="B52" s="11"/>
      <c r="C52" s="9" t="s">
        <v>122</v>
      </c>
      <c r="D52" s="166" t="s">
        <v>272</v>
      </c>
      <c r="E52" s="163" t="s">
        <v>273</v>
      </c>
      <c r="F52" s="163" t="s">
        <v>273</v>
      </c>
      <c r="G52" s="5">
        <v>5</v>
      </c>
      <c r="H52" s="5">
        <v>5</v>
      </c>
      <c r="I52" s="4"/>
    </row>
    <row r="53" ht="24" spans="1:9">
      <c r="A53" s="5"/>
      <c r="B53" s="11"/>
      <c r="C53" s="9"/>
      <c r="D53" s="166" t="s">
        <v>274</v>
      </c>
      <c r="E53" s="163" t="s">
        <v>209</v>
      </c>
      <c r="F53" s="163" t="s">
        <v>209</v>
      </c>
      <c r="G53" s="5">
        <v>4</v>
      </c>
      <c r="H53" s="5">
        <v>4</v>
      </c>
      <c r="I53" s="4"/>
    </row>
    <row r="54" ht="22.5" spans="1:9">
      <c r="A54" s="5"/>
      <c r="B54" s="7" t="s">
        <v>214</v>
      </c>
      <c r="C54" s="7" t="s">
        <v>126</v>
      </c>
      <c r="D54" s="169" t="s">
        <v>126</v>
      </c>
      <c r="E54" s="170" t="s">
        <v>275</v>
      </c>
      <c r="F54" s="170" t="s">
        <v>275</v>
      </c>
      <c r="G54" s="5">
        <v>10</v>
      </c>
      <c r="H54" s="5">
        <v>10</v>
      </c>
      <c r="I54" s="4"/>
    </row>
    <row r="55" spans="1:9">
      <c r="A55" s="5" t="s">
        <v>129</v>
      </c>
      <c r="B55" s="5"/>
      <c r="C55" s="5"/>
      <c r="D55" s="5"/>
      <c r="E55" s="5"/>
      <c r="F55" s="5"/>
      <c r="G55" s="5">
        <f>SUM(G19:G54)</f>
        <v>100</v>
      </c>
      <c r="H55" s="5">
        <f>SUM(H19:H54)</f>
        <v>98</v>
      </c>
      <c r="I55" s="4"/>
    </row>
    <row r="56" ht="24" customHeight="1" spans="1:9">
      <c r="A56" s="4" t="s">
        <v>217</v>
      </c>
      <c r="B56" s="5" t="s">
        <v>276</v>
      </c>
      <c r="C56" s="5"/>
      <c r="D56" s="5"/>
      <c r="E56" s="5"/>
      <c r="F56" s="5"/>
      <c r="G56" s="5"/>
      <c r="H56" s="5"/>
      <c r="I56" s="5"/>
    </row>
    <row r="57" ht="18" customHeight="1" spans="1:9">
      <c r="A57" s="2"/>
      <c r="B57" s="2" t="s">
        <v>219</v>
      </c>
      <c r="C57" s="2" t="s">
        <v>277</v>
      </c>
      <c r="D57" s="2"/>
      <c r="E57" s="2"/>
      <c r="F57" s="2"/>
      <c r="G57" s="2"/>
      <c r="H57" s="2"/>
      <c r="I57" s="2"/>
    </row>
    <row r="58" ht="45" customHeight="1" spans="1:9">
      <c r="A58" s="42" t="s">
        <v>221</v>
      </c>
      <c r="B58" s="42"/>
      <c r="C58" s="42"/>
      <c r="D58" s="42"/>
      <c r="E58" s="42"/>
      <c r="F58" s="42"/>
      <c r="G58" s="42"/>
      <c r="H58" s="42"/>
      <c r="I58" s="42"/>
    </row>
    <row r="59" spans="1:9">
      <c r="A59" s="2" t="s">
        <v>133</v>
      </c>
      <c r="B59" s="2"/>
      <c r="C59" s="2"/>
      <c r="D59" s="2"/>
      <c r="E59" s="2"/>
      <c r="F59" s="2"/>
      <c r="G59" s="2"/>
      <c r="H59" s="2"/>
      <c r="I59" s="2"/>
    </row>
    <row r="60" ht="27" customHeight="1" spans="1:9">
      <c r="A60" s="42" t="s">
        <v>222</v>
      </c>
      <c r="B60" s="42"/>
      <c r="C60" s="42"/>
      <c r="D60" s="42"/>
      <c r="E60" s="42"/>
      <c r="F60" s="42"/>
      <c r="G60" s="42"/>
      <c r="H60" s="42"/>
      <c r="I60" s="42"/>
    </row>
    <row r="61" ht="37.5" customHeight="1" spans="1:9">
      <c r="A61" s="42" t="s">
        <v>135</v>
      </c>
      <c r="B61" s="42"/>
      <c r="C61" s="42"/>
      <c r="D61" s="42"/>
      <c r="E61" s="42"/>
      <c r="F61" s="42"/>
      <c r="G61" s="42"/>
      <c r="H61" s="42"/>
      <c r="I61" s="42"/>
    </row>
    <row r="62" spans="1:10">
      <c r="A62" s="42" t="s">
        <v>223</v>
      </c>
      <c r="B62" s="42"/>
      <c r="C62" s="42"/>
      <c r="D62" s="42"/>
      <c r="E62" s="42"/>
      <c r="F62" s="42"/>
      <c r="G62" s="42"/>
      <c r="H62" s="42"/>
      <c r="I62" s="42"/>
      <c r="J62" s="42"/>
    </row>
  </sheetData>
  <mergeCells count="43">
    <mergeCell ref="A2:I2"/>
    <mergeCell ref="A4:D4"/>
    <mergeCell ref="H4:I4"/>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55:F55"/>
    <mergeCell ref="B56:I56"/>
    <mergeCell ref="A58:I58"/>
    <mergeCell ref="A60:I60"/>
    <mergeCell ref="A61:I61"/>
    <mergeCell ref="A62:I62"/>
    <mergeCell ref="A7:A12"/>
    <mergeCell ref="A13:A17"/>
    <mergeCell ref="A18:A54"/>
    <mergeCell ref="B19:B23"/>
    <mergeCell ref="B24:B30"/>
    <mergeCell ref="B31:B48"/>
    <mergeCell ref="B49:B53"/>
    <mergeCell ref="C19:C21"/>
    <mergeCell ref="C22:C23"/>
    <mergeCell ref="C24:C26"/>
    <mergeCell ref="C27:C30"/>
    <mergeCell ref="C31:C37"/>
    <mergeCell ref="C38:C44"/>
    <mergeCell ref="C45:C47"/>
    <mergeCell ref="C52:C53"/>
    <mergeCell ref="B14:D17"/>
    <mergeCell ref="E14:I17"/>
  </mergeCells>
  <pageMargins left="0.161111111111111" right="0.161111111111111" top="1" bottom="0.802777777777778"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54"/>
  <sheetViews>
    <sheetView topLeftCell="A38" workbookViewId="0">
      <selection activeCell="B5" sqref="B5:I5"/>
    </sheetView>
  </sheetViews>
  <sheetFormatPr defaultColWidth="9" defaultRowHeight="13.5"/>
  <cols>
    <col min="1" max="1" width="7" customWidth="1"/>
    <col min="2" max="2" width="7.75" customWidth="1"/>
    <col min="3" max="3" width="7.875" customWidth="1"/>
    <col min="4" max="4" width="23.25" customWidth="1"/>
    <col min="5" max="5" width="12.875" customWidth="1"/>
    <col min="6" max="6" width="13.5" customWidth="1"/>
    <col min="7" max="8" width="7" customWidth="1"/>
    <col min="9" max="9" width="15.375" customWidth="1"/>
  </cols>
  <sheetData>
    <row r="2" ht="20.25" spans="1:9">
      <c r="A2" s="1" t="s">
        <v>278</v>
      </c>
      <c r="B2" s="1"/>
      <c r="C2" s="1"/>
      <c r="D2" s="1"/>
      <c r="E2" s="1"/>
      <c r="F2" s="1"/>
      <c r="G2" s="1"/>
      <c r="H2" s="1"/>
      <c r="I2" s="1"/>
    </row>
    <row r="3" customFormat="1" ht="25" customHeight="1" spans="1:9">
      <c r="A3" s="2"/>
      <c r="B3" s="2"/>
      <c r="C3" s="2"/>
      <c r="E3" s="2" t="s">
        <v>137</v>
      </c>
      <c r="F3" s="2"/>
      <c r="G3" s="2"/>
      <c r="H3" s="2"/>
      <c r="I3" s="2"/>
    </row>
    <row r="4" ht="18" customHeight="1" spans="1:9">
      <c r="A4" s="2" t="s">
        <v>31</v>
      </c>
      <c r="B4" s="2"/>
      <c r="C4" s="2" t="s">
        <v>34</v>
      </c>
      <c r="D4" s="2"/>
      <c r="E4" s="2"/>
      <c r="F4" s="2"/>
      <c r="G4" s="2" t="s">
        <v>138</v>
      </c>
      <c r="H4" s="2"/>
      <c r="I4" s="160">
        <v>45390</v>
      </c>
    </row>
    <row r="5" ht="30" customHeight="1" spans="1:9">
      <c r="A5" s="4" t="s">
        <v>139</v>
      </c>
      <c r="B5" s="5" t="s">
        <v>279</v>
      </c>
      <c r="C5" s="5"/>
      <c r="D5" s="5"/>
      <c r="E5" s="5"/>
      <c r="F5" s="5"/>
      <c r="G5" s="5"/>
      <c r="H5" s="5"/>
      <c r="I5" s="5"/>
    </row>
    <row r="6" ht="38.25" customHeight="1" spans="1:9">
      <c r="A6" s="6" t="s">
        <v>141</v>
      </c>
      <c r="B6" s="5" t="s">
        <v>34</v>
      </c>
      <c r="C6" s="5"/>
      <c r="D6" s="5"/>
      <c r="E6" s="5" t="s">
        <v>142</v>
      </c>
      <c r="F6" s="5" t="s">
        <v>280</v>
      </c>
      <c r="G6" s="5"/>
      <c r="H6" s="5"/>
      <c r="I6" s="5"/>
    </row>
    <row r="7" ht="18" customHeight="1" spans="1:9">
      <c r="A7" s="7" t="s">
        <v>143</v>
      </c>
      <c r="B7" s="8" t="s">
        <v>36</v>
      </c>
      <c r="C7" s="9"/>
      <c r="D7" s="5" t="s">
        <v>144</v>
      </c>
      <c r="E7" s="9" t="s">
        <v>145</v>
      </c>
      <c r="F7" s="5" t="s">
        <v>146</v>
      </c>
      <c r="G7" s="8" t="s">
        <v>147</v>
      </c>
      <c r="H7" s="10"/>
      <c r="I7" s="9"/>
    </row>
    <row r="8" ht="18" customHeight="1" spans="1:9">
      <c r="A8" s="11"/>
      <c r="B8" s="5" t="s">
        <v>148</v>
      </c>
      <c r="C8" s="5"/>
      <c r="D8" s="5">
        <f t="shared" ref="D8:F8" si="0">D9</f>
        <v>1456</v>
      </c>
      <c r="E8" s="5">
        <f t="shared" si="0"/>
        <v>31.9</v>
      </c>
      <c r="F8" s="5">
        <f t="shared" si="0"/>
        <v>1390.3</v>
      </c>
      <c r="G8" s="12">
        <f>F8/(E8+D8)</f>
        <v>0.93440419383023</v>
      </c>
      <c r="H8" s="10"/>
      <c r="I8" s="9"/>
    </row>
    <row r="9" ht="18" customHeight="1" spans="1:9">
      <c r="A9" s="11"/>
      <c r="B9" s="5" t="s">
        <v>149</v>
      </c>
      <c r="C9" s="5"/>
      <c r="D9" s="5">
        <f t="shared" ref="D9:F9" si="1">D10+D11+D12</f>
        <v>1456</v>
      </c>
      <c r="E9" s="5">
        <f t="shared" si="1"/>
        <v>31.9</v>
      </c>
      <c r="F9" s="5">
        <f t="shared" si="1"/>
        <v>1390.3</v>
      </c>
      <c r="G9" s="8" t="s">
        <v>42</v>
      </c>
      <c r="H9" s="10"/>
      <c r="I9" s="9"/>
    </row>
    <row r="10" ht="18" customHeight="1" spans="1:9">
      <c r="A10" s="11"/>
      <c r="B10" s="5" t="s">
        <v>150</v>
      </c>
      <c r="C10" s="5"/>
      <c r="D10" s="5">
        <v>874</v>
      </c>
      <c r="E10" s="5">
        <v>31.9</v>
      </c>
      <c r="F10" s="5">
        <v>905.9</v>
      </c>
      <c r="G10" s="8" t="s">
        <v>42</v>
      </c>
      <c r="H10" s="10"/>
      <c r="I10" s="9"/>
    </row>
    <row r="11" ht="18" customHeight="1" spans="1:9">
      <c r="A11" s="11"/>
      <c r="B11" s="5" t="s">
        <v>151</v>
      </c>
      <c r="C11" s="5"/>
      <c r="D11" s="5">
        <v>582</v>
      </c>
      <c r="E11" s="5"/>
      <c r="F11" s="5">
        <v>484.4</v>
      </c>
      <c r="G11" s="8" t="s">
        <v>42</v>
      </c>
      <c r="H11" s="10"/>
      <c r="I11" s="9"/>
    </row>
    <row r="12" ht="18" customHeight="1" spans="1:9">
      <c r="A12" s="14"/>
      <c r="B12" s="5" t="s">
        <v>44</v>
      </c>
      <c r="C12" s="5"/>
      <c r="D12" s="5">
        <v>0</v>
      </c>
      <c r="E12" s="5">
        <v>0</v>
      </c>
      <c r="F12" s="5">
        <v>0</v>
      </c>
      <c r="G12" s="8" t="s">
        <v>42</v>
      </c>
      <c r="H12" s="10"/>
      <c r="I12" s="9"/>
    </row>
    <row r="13" ht="18" customHeight="1" spans="1:9">
      <c r="A13" s="7" t="s">
        <v>45</v>
      </c>
      <c r="B13" s="5" t="s">
        <v>46</v>
      </c>
      <c r="C13" s="5"/>
      <c r="D13" s="5"/>
      <c r="E13" s="5" t="s">
        <v>47</v>
      </c>
      <c r="F13" s="5"/>
      <c r="G13" s="5"/>
      <c r="H13" s="5"/>
      <c r="I13" s="5"/>
    </row>
    <row r="14" spans="1:9">
      <c r="A14" s="11"/>
      <c r="B14" s="150" t="s">
        <v>281</v>
      </c>
      <c r="C14" s="151"/>
      <c r="D14" s="152"/>
      <c r="E14" s="50" t="s">
        <v>282</v>
      </c>
      <c r="F14" s="51"/>
      <c r="G14" s="51"/>
      <c r="H14" s="51"/>
      <c r="I14" s="51"/>
    </row>
    <row r="15" spans="1:9">
      <c r="A15" s="11"/>
      <c r="B15" s="153"/>
      <c r="C15" s="154"/>
      <c r="D15" s="155"/>
      <c r="E15" s="51"/>
      <c r="F15" s="51"/>
      <c r="G15" s="51"/>
      <c r="H15" s="51"/>
      <c r="I15" s="51"/>
    </row>
    <row r="16" spans="1:9">
      <c r="A16" s="11"/>
      <c r="B16" s="153"/>
      <c r="C16" s="154"/>
      <c r="D16" s="155"/>
      <c r="E16" s="51"/>
      <c r="F16" s="51"/>
      <c r="G16" s="51"/>
      <c r="H16" s="51"/>
      <c r="I16" s="51"/>
    </row>
    <row r="17" ht="50" customHeight="1" spans="1:9">
      <c r="A17" s="14"/>
      <c r="B17" s="156"/>
      <c r="C17" s="157"/>
      <c r="D17" s="158"/>
      <c r="E17" s="51"/>
      <c r="F17" s="51"/>
      <c r="G17" s="51"/>
      <c r="H17" s="51"/>
      <c r="I17" s="51"/>
    </row>
    <row r="18" ht="18" customHeight="1" spans="1:9">
      <c r="A18" s="5" t="s">
        <v>49</v>
      </c>
      <c r="B18" s="5" t="s">
        <v>50</v>
      </c>
      <c r="C18" s="5" t="s">
        <v>51</v>
      </c>
      <c r="D18" s="5" t="s">
        <v>52</v>
      </c>
      <c r="E18" s="5" t="s">
        <v>53</v>
      </c>
      <c r="F18" s="5" t="s">
        <v>54</v>
      </c>
      <c r="G18" s="5" t="s">
        <v>55</v>
      </c>
      <c r="H18" s="5" t="s">
        <v>56</v>
      </c>
      <c r="I18" s="44" t="s">
        <v>57</v>
      </c>
    </row>
    <row r="19" ht="18" customHeight="1" spans="1:9">
      <c r="A19" s="5"/>
      <c r="B19" s="25" t="s">
        <v>58</v>
      </c>
      <c r="C19" s="25" t="s">
        <v>153</v>
      </c>
      <c r="D19" s="4" t="s">
        <v>154</v>
      </c>
      <c r="E19" s="5" t="s">
        <v>230</v>
      </c>
      <c r="F19" s="5" t="s">
        <v>231</v>
      </c>
      <c r="G19" s="5">
        <v>2</v>
      </c>
      <c r="H19" s="5">
        <v>2</v>
      </c>
      <c r="I19" s="44"/>
    </row>
    <row r="20" ht="18" customHeight="1" spans="1:9">
      <c r="A20" s="5"/>
      <c r="B20" s="26"/>
      <c r="C20" s="26"/>
      <c r="D20" s="4" t="s">
        <v>60</v>
      </c>
      <c r="E20" s="5" t="s">
        <v>232</v>
      </c>
      <c r="F20" s="5" t="s">
        <v>231</v>
      </c>
      <c r="G20" s="5">
        <v>2</v>
      </c>
      <c r="H20" s="5">
        <v>2</v>
      </c>
      <c r="I20" s="44"/>
    </row>
    <row r="21" ht="18" customHeight="1" spans="1:9">
      <c r="A21" s="5"/>
      <c r="B21" s="26"/>
      <c r="C21" s="27"/>
      <c r="D21" s="4" t="s">
        <v>63</v>
      </c>
      <c r="E21" s="5" t="s">
        <v>233</v>
      </c>
      <c r="F21" s="5" t="s">
        <v>231</v>
      </c>
      <c r="G21" s="5">
        <v>2</v>
      </c>
      <c r="H21" s="5">
        <v>2</v>
      </c>
      <c r="I21" s="44"/>
    </row>
    <row r="22" ht="18" customHeight="1" spans="1:9">
      <c r="A22" s="5"/>
      <c r="B22" s="26"/>
      <c r="C22" s="25" t="s">
        <v>158</v>
      </c>
      <c r="D22" s="4" t="s">
        <v>159</v>
      </c>
      <c r="E22" s="28">
        <v>1</v>
      </c>
      <c r="F22" s="28">
        <v>1</v>
      </c>
      <c r="G22" s="5">
        <v>2</v>
      </c>
      <c r="H22" s="5">
        <v>2</v>
      </c>
      <c r="I22" s="44"/>
    </row>
    <row r="23" ht="18" customHeight="1" spans="1:9">
      <c r="A23" s="5"/>
      <c r="B23" s="26"/>
      <c r="C23" s="27"/>
      <c r="D23" s="4" t="s">
        <v>160</v>
      </c>
      <c r="E23" s="28">
        <v>1</v>
      </c>
      <c r="F23" s="28">
        <v>1</v>
      </c>
      <c r="G23" s="5">
        <v>2</v>
      </c>
      <c r="H23" s="5">
        <v>2</v>
      </c>
      <c r="I23" s="44"/>
    </row>
    <row r="24" ht="18" customHeight="1" spans="1:9">
      <c r="A24" s="5"/>
      <c r="B24" s="25" t="s">
        <v>69</v>
      </c>
      <c r="C24" s="25" t="s">
        <v>162</v>
      </c>
      <c r="D24" s="4" t="s">
        <v>76</v>
      </c>
      <c r="E24" s="5" t="s">
        <v>77</v>
      </c>
      <c r="F24" s="5" t="s">
        <v>231</v>
      </c>
      <c r="G24" s="5">
        <v>2</v>
      </c>
      <c r="H24" s="5">
        <v>2</v>
      </c>
      <c r="I24" s="44"/>
    </row>
    <row r="25" ht="18" customHeight="1" spans="1:9">
      <c r="A25" s="5"/>
      <c r="B25" s="26"/>
      <c r="C25" s="26"/>
      <c r="D25" s="4" t="s">
        <v>164</v>
      </c>
      <c r="E25" s="5" t="s">
        <v>234</v>
      </c>
      <c r="F25" s="5" t="s">
        <v>231</v>
      </c>
      <c r="G25" s="5">
        <v>2</v>
      </c>
      <c r="H25" s="5">
        <v>2</v>
      </c>
      <c r="I25" s="44"/>
    </row>
    <row r="26" ht="18" customHeight="1" spans="1:9">
      <c r="A26" s="5"/>
      <c r="B26" s="26"/>
      <c r="C26" s="27"/>
      <c r="D26" s="4" t="s">
        <v>166</v>
      </c>
      <c r="E26" s="5" t="s">
        <v>235</v>
      </c>
      <c r="F26" s="5" t="s">
        <v>231</v>
      </c>
      <c r="G26" s="5">
        <v>2</v>
      </c>
      <c r="H26" s="5">
        <v>2</v>
      </c>
      <c r="I26" s="44"/>
    </row>
    <row r="27" ht="18" customHeight="1" spans="1:9">
      <c r="A27" s="5"/>
      <c r="B27" s="26"/>
      <c r="C27" s="25" t="s">
        <v>168</v>
      </c>
      <c r="D27" s="4" t="s">
        <v>76</v>
      </c>
      <c r="E27" s="5" t="s">
        <v>77</v>
      </c>
      <c r="F27" s="5" t="s">
        <v>231</v>
      </c>
      <c r="G27" s="5">
        <v>2</v>
      </c>
      <c r="H27" s="5">
        <v>2</v>
      </c>
      <c r="I27" s="44"/>
    </row>
    <row r="28" ht="18" customHeight="1" spans="1:9">
      <c r="A28" s="5"/>
      <c r="B28" s="26"/>
      <c r="C28" s="26"/>
      <c r="D28" s="4" t="s">
        <v>79</v>
      </c>
      <c r="E28" s="5" t="s">
        <v>80</v>
      </c>
      <c r="F28" s="5" t="s">
        <v>231</v>
      </c>
      <c r="G28" s="5">
        <v>1</v>
      </c>
      <c r="H28" s="5">
        <v>1</v>
      </c>
      <c r="I28" s="44"/>
    </row>
    <row r="29" ht="18" customHeight="1" spans="1:9">
      <c r="A29" s="5"/>
      <c r="B29" s="26"/>
      <c r="C29" s="26"/>
      <c r="D29" s="4" t="s">
        <v>171</v>
      </c>
      <c r="E29" s="5" t="s">
        <v>236</v>
      </c>
      <c r="F29" s="5" t="s">
        <v>231</v>
      </c>
      <c r="G29" s="5">
        <v>1</v>
      </c>
      <c r="H29" s="5">
        <v>1</v>
      </c>
      <c r="I29" s="44"/>
    </row>
    <row r="30" ht="18" customHeight="1" spans="1:9">
      <c r="A30" s="5"/>
      <c r="B30" s="26"/>
      <c r="C30" s="27"/>
      <c r="D30" s="4" t="s">
        <v>172</v>
      </c>
      <c r="E30" s="28">
        <v>1</v>
      </c>
      <c r="F30" s="29">
        <v>0.9344</v>
      </c>
      <c r="G30" s="5">
        <v>10</v>
      </c>
      <c r="H30" s="5">
        <v>9</v>
      </c>
      <c r="I30" s="44" t="s">
        <v>283</v>
      </c>
    </row>
    <row r="31" ht="19" customHeight="1" spans="1:9">
      <c r="A31" s="5"/>
      <c r="B31" s="7" t="s">
        <v>173</v>
      </c>
      <c r="C31" s="9" t="s">
        <v>174</v>
      </c>
      <c r="D31" s="4" t="s">
        <v>284</v>
      </c>
      <c r="E31" s="5">
        <v>438</v>
      </c>
      <c r="F31" s="159">
        <v>437</v>
      </c>
      <c r="G31" s="5">
        <v>4</v>
      </c>
      <c r="H31" s="5">
        <v>4</v>
      </c>
      <c r="I31" s="4"/>
    </row>
    <row r="32" ht="19" customHeight="1" spans="1:9">
      <c r="A32" s="5"/>
      <c r="B32" s="11"/>
      <c r="C32" s="9"/>
      <c r="D32" s="4" t="s">
        <v>285</v>
      </c>
      <c r="E32" s="5">
        <v>31</v>
      </c>
      <c r="F32" s="159">
        <v>31</v>
      </c>
      <c r="G32" s="5">
        <v>4</v>
      </c>
      <c r="H32" s="5">
        <v>4</v>
      </c>
      <c r="I32" s="4"/>
    </row>
    <row r="33" ht="19" customHeight="1" spans="1:9">
      <c r="A33" s="5"/>
      <c r="B33" s="11"/>
      <c r="C33" s="9"/>
      <c r="D33" s="4" t="s">
        <v>286</v>
      </c>
      <c r="E33" s="28">
        <v>1</v>
      </c>
      <c r="F33" s="28">
        <v>1</v>
      </c>
      <c r="G33" s="5">
        <v>4</v>
      </c>
      <c r="H33" s="5">
        <v>4</v>
      </c>
      <c r="I33" s="4"/>
    </row>
    <row r="34" ht="19" customHeight="1" spans="1:9">
      <c r="A34" s="5"/>
      <c r="B34" s="11"/>
      <c r="C34" s="9"/>
      <c r="D34" s="4" t="s">
        <v>287</v>
      </c>
      <c r="E34" s="5" t="s">
        <v>261</v>
      </c>
      <c r="F34" s="28" t="s">
        <v>261</v>
      </c>
      <c r="G34" s="5">
        <v>4</v>
      </c>
      <c r="H34" s="5">
        <v>4</v>
      </c>
      <c r="I34" s="4"/>
    </row>
    <row r="35" ht="30" customHeight="1" spans="1:9">
      <c r="A35" s="5"/>
      <c r="B35" s="11"/>
      <c r="C35" s="9" t="s">
        <v>195</v>
      </c>
      <c r="D35" s="6" t="s">
        <v>288</v>
      </c>
      <c r="E35" s="28">
        <v>1</v>
      </c>
      <c r="F35" s="28">
        <v>1</v>
      </c>
      <c r="G35" s="5">
        <v>4</v>
      </c>
      <c r="H35" s="5">
        <v>4</v>
      </c>
      <c r="I35" s="4"/>
    </row>
    <row r="36" ht="19" customHeight="1" spans="1:9">
      <c r="A36" s="5"/>
      <c r="B36" s="11"/>
      <c r="C36" s="9"/>
      <c r="D36" s="4" t="s">
        <v>289</v>
      </c>
      <c r="E36" s="28">
        <v>1</v>
      </c>
      <c r="F36" s="28">
        <v>0.99</v>
      </c>
      <c r="G36" s="5">
        <v>4</v>
      </c>
      <c r="H36" s="5">
        <v>3.5</v>
      </c>
      <c r="I36" s="4"/>
    </row>
    <row r="37" ht="19" customHeight="1" spans="1:9">
      <c r="A37" s="5"/>
      <c r="B37" s="11"/>
      <c r="C37" s="9"/>
      <c r="D37" s="135" t="s">
        <v>290</v>
      </c>
      <c r="E37" s="28">
        <v>1</v>
      </c>
      <c r="F37" s="28">
        <v>1</v>
      </c>
      <c r="G37" s="5">
        <v>4</v>
      </c>
      <c r="H37" s="5">
        <v>4</v>
      </c>
      <c r="I37" s="4"/>
    </row>
    <row r="38" ht="20" customHeight="1" spans="1:9">
      <c r="A38" s="5"/>
      <c r="B38" s="11"/>
      <c r="C38" s="9" t="s">
        <v>104</v>
      </c>
      <c r="D38" s="4" t="s">
        <v>291</v>
      </c>
      <c r="E38" s="5" t="s">
        <v>292</v>
      </c>
      <c r="F38" s="29" t="s">
        <v>292</v>
      </c>
      <c r="G38" s="5">
        <v>4</v>
      </c>
      <c r="H38" s="5">
        <v>4</v>
      </c>
      <c r="I38" s="4"/>
    </row>
    <row r="39" ht="26" customHeight="1" spans="1:9">
      <c r="A39" s="5"/>
      <c r="B39" s="11"/>
      <c r="C39" s="72" t="s">
        <v>106</v>
      </c>
      <c r="D39" s="135" t="s">
        <v>293</v>
      </c>
      <c r="E39" s="28" t="s">
        <v>294</v>
      </c>
      <c r="F39" s="28" t="s">
        <v>295</v>
      </c>
      <c r="G39" s="5">
        <v>3</v>
      </c>
      <c r="H39" s="5">
        <v>2.5</v>
      </c>
      <c r="I39" s="44" t="s">
        <v>283</v>
      </c>
    </row>
    <row r="40" ht="19" customHeight="1" spans="1:9">
      <c r="A40" s="5"/>
      <c r="B40" s="7" t="s">
        <v>207</v>
      </c>
      <c r="C40" s="9" t="s">
        <v>112</v>
      </c>
      <c r="D40" s="4" t="s">
        <v>296</v>
      </c>
      <c r="E40" s="28">
        <v>1</v>
      </c>
      <c r="F40" s="28">
        <v>1</v>
      </c>
      <c r="G40" s="5">
        <v>5</v>
      </c>
      <c r="H40" s="5">
        <v>5</v>
      </c>
      <c r="I40" s="4"/>
    </row>
    <row r="41" ht="21" customHeight="1" spans="1:9">
      <c r="A41" s="5"/>
      <c r="B41" s="11"/>
      <c r="C41" s="9"/>
      <c r="D41" s="4" t="s">
        <v>297</v>
      </c>
      <c r="E41" s="5" t="s">
        <v>298</v>
      </c>
      <c r="F41" s="5" t="s">
        <v>298</v>
      </c>
      <c r="G41" s="5">
        <v>5</v>
      </c>
      <c r="H41" s="5">
        <v>5</v>
      </c>
      <c r="I41" s="4"/>
    </row>
    <row r="42" ht="19" customHeight="1" spans="1:9">
      <c r="A42" s="5"/>
      <c r="B42" s="11"/>
      <c r="C42" s="9" t="s">
        <v>116</v>
      </c>
      <c r="D42" s="4" t="s">
        <v>299</v>
      </c>
      <c r="E42" s="5" t="s">
        <v>300</v>
      </c>
      <c r="F42" s="5" t="s">
        <v>300</v>
      </c>
      <c r="G42" s="5">
        <v>5</v>
      </c>
      <c r="H42" s="5">
        <v>5</v>
      </c>
      <c r="I42" s="4"/>
    </row>
    <row r="43" ht="19" customHeight="1" spans="1:9">
      <c r="A43" s="5"/>
      <c r="B43" s="11"/>
      <c r="C43" s="9" t="s">
        <v>119</v>
      </c>
      <c r="D43" s="4"/>
      <c r="E43" s="5"/>
      <c r="F43" s="5"/>
      <c r="G43" s="5"/>
      <c r="H43" s="5"/>
      <c r="I43" s="4"/>
    </row>
    <row r="44" ht="24" customHeight="1" spans="1:9">
      <c r="A44" s="5"/>
      <c r="B44" s="11"/>
      <c r="C44" s="9" t="s">
        <v>122</v>
      </c>
      <c r="D44" s="135" t="s">
        <v>301</v>
      </c>
      <c r="E44" s="89" t="s">
        <v>198</v>
      </c>
      <c r="F44" s="89" t="s">
        <v>198</v>
      </c>
      <c r="G44" s="5">
        <v>10</v>
      </c>
      <c r="H44" s="5">
        <v>10</v>
      </c>
      <c r="I44" s="4"/>
    </row>
    <row r="45" ht="19" customHeight="1" spans="1:9">
      <c r="A45" s="5"/>
      <c r="B45" s="7" t="s">
        <v>214</v>
      </c>
      <c r="C45" s="7" t="s">
        <v>126</v>
      </c>
      <c r="D45" s="4" t="s">
        <v>302</v>
      </c>
      <c r="E45" s="5" t="s">
        <v>216</v>
      </c>
      <c r="F45" s="5" t="s">
        <v>216</v>
      </c>
      <c r="G45" s="5">
        <v>5</v>
      </c>
      <c r="H45" s="5">
        <v>5</v>
      </c>
      <c r="I45" s="4"/>
    </row>
    <row r="46" ht="19" customHeight="1" spans="1:9">
      <c r="A46" s="5"/>
      <c r="B46" s="11"/>
      <c r="C46" s="11"/>
      <c r="D46" s="4" t="s">
        <v>303</v>
      </c>
      <c r="E46" s="5" t="s">
        <v>216</v>
      </c>
      <c r="F46" s="5" t="s">
        <v>216</v>
      </c>
      <c r="G46" s="5">
        <v>5</v>
      </c>
      <c r="H46" s="5">
        <v>5</v>
      </c>
      <c r="I46" s="4"/>
    </row>
    <row r="47" ht="24" customHeight="1" spans="1:9">
      <c r="A47" s="5" t="s">
        <v>129</v>
      </c>
      <c r="B47" s="5"/>
      <c r="C47" s="5"/>
      <c r="D47" s="5"/>
      <c r="E47" s="5"/>
      <c r="F47" s="5"/>
      <c r="G47" s="5">
        <f>SUM(G19:G46)</f>
        <v>100</v>
      </c>
      <c r="H47" s="5">
        <f>SUM(H19:H46)</f>
        <v>98</v>
      </c>
      <c r="I47" s="4"/>
    </row>
    <row r="48" ht="36" customHeight="1" spans="1:9">
      <c r="A48" s="4" t="s">
        <v>217</v>
      </c>
      <c r="B48" s="50" t="s">
        <v>304</v>
      </c>
      <c r="C48" s="51"/>
      <c r="D48" s="51"/>
      <c r="E48" s="51"/>
      <c r="F48" s="51"/>
      <c r="G48" s="51"/>
      <c r="H48" s="51"/>
      <c r="I48" s="51"/>
    </row>
    <row r="49" ht="18" customHeight="1" spans="1:9">
      <c r="A49" s="2"/>
      <c r="B49" s="2" t="s">
        <v>219</v>
      </c>
      <c r="C49" s="2" t="s">
        <v>305</v>
      </c>
      <c r="D49" s="2"/>
      <c r="E49" s="2"/>
      <c r="F49" s="2"/>
      <c r="G49" s="2"/>
      <c r="H49" s="2"/>
      <c r="I49" s="2"/>
    </row>
    <row r="50" ht="45" customHeight="1" spans="1:9">
      <c r="A50" s="42" t="s">
        <v>221</v>
      </c>
      <c r="B50" s="42"/>
      <c r="C50" s="42"/>
      <c r="D50" s="42"/>
      <c r="E50" s="42"/>
      <c r="F50" s="42"/>
      <c r="G50" s="42"/>
      <c r="H50" s="42"/>
      <c r="I50" s="42"/>
    </row>
    <row r="51" spans="1:9">
      <c r="A51" s="2" t="s">
        <v>133</v>
      </c>
      <c r="B51" s="2"/>
      <c r="C51" s="2"/>
      <c r="D51" s="2"/>
      <c r="E51" s="2"/>
      <c r="F51" s="2"/>
      <c r="G51" s="2"/>
      <c r="H51" s="2"/>
      <c r="I51" s="2"/>
    </row>
    <row r="52" ht="27" customHeight="1" spans="1:9">
      <c r="A52" s="42" t="s">
        <v>222</v>
      </c>
      <c r="B52" s="42"/>
      <c r="C52" s="42"/>
      <c r="D52" s="42"/>
      <c r="E52" s="42"/>
      <c r="F52" s="42"/>
      <c r="G52" s="42"/>
      <c r="H52" s="42"/>
      <c r="I52" s="42"/>
    </row>
    <row r="53" ht="37.5" customHeight="1" spans="1:9">
      <c r="A53" s="42" t="s">
        <v>135</v>
      </c>
      <c r="B53" s="42"/>
      <c r="C53" s="42"/>
      <c r="D53" s="42"/>
      <c r="E53" s="42"/>
      <c r="F53" s="42"/>
      <c r="G53" s="42"/>
      <c r="H53" s="42"/>
      <c r="I53" s="42"/>
    </row>
    <row r="54" spans="1:10">
      <c r="A54" s="42" t="s">
        <v>223</v>
      </c>
      <c r="B54" s="42"/>
      <c r="C54" s="42"/>
      <c r="D54" s="42"/>
      <c r="E54" s="42"/>
      <c r="F54" s="42"/>
      <c r="G54" s="42"/>
      <c r="H54" s="42"/>
      <c r="I54" s="42"/>
      <c r="J54" s="42"/>
    </row>
  </sheetData>
  <mergeCells count="42">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47:F47"/>
    <mergeCell ref="B48:I48"/>
    <mergeCell ref="A50:I50"/>
    <mergeCell ref="A52:I52"/>
    <mergeCell ref="A53:I53"/>
    <mergeCell ref="A54:I54"/>
    <mergeCell ref="A7:A12"/>
    <mergeCell ref="A13:A17"/>
    <mergeCell ref="A18:A46"/>
    <mergeCell ref="B19:B23"/>
    <mergeCell ref="B24:B30"/>
    <mergeCell ref="B31:B39"/>
    <mergeCell ref="B40:B44"/>
    <mergeCell ref="B45:B46"/>
    <mergeCell ref="C19:C21"/>
    <mergeCell ref="C22:C23"/>
    <mergeCell ref="C24:C26"/>
    <mergeCell ref="C27:C30"/>
    <mergeCell ref="C31:C34"/>
    <mergeCell ref="C35:C37"/>
    <mergeCell ref="C40:C41"/>
    <mergeCell ref="C45:C46"/>
    <mergeCell ref="B14:D17"/>
    <mergeCell ref="E14:I17"/>
  </mergeCells>
  <pageMargins left="0.161111111111111" right="0.161111111111111" top="1" bottom="0.802777777777778"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53"/>
  <sheetViews>
    <sheetView workbookViewId="0">
      <selection activeCell="D8" sqref="D8:E8"/>
    </sheetView>
  </sheetViews>
  <sheetFormatPr defaultColWidth="9" defaultRowHeight="13.5"/>
  <cols>
    <col min="1" max="1" width="7" customWidth="1"/>
    <col min="2" max="2" width="7.75" customWidth="1"/>
    <col min="3" max="3" width="7.875" customWidth="1"/>
    <col min="4" max="4" width="16.625" customWidth="1"/>
    <col min="5" max="5" width="16.125" customWidth="1"/>
    <col min="6" max="6" width="16" customWidth="1"/>
    <col min="7" max="8" width="7" customWidth="1"/>
    <col min="9" max="9" width="14.375" customWidth="1"/>
  </cols>
  <sheetData>
    <row r="2" ht="20.25" spans="1:9">
      <c r="A2" s="1" t="s">
        <v>306</v>
      </c>
      <c r="B2" s="1"/>
      <c r="C2" s="1"/>
      <c r="D2" s="1"/>
      <c r="E2" s="1"/>
      <c r="F2" s="1"/>
      <c r="G2" s="1"/>
      <c r="H2" s="1"/>
      <c r="I2" s="1"/>
    </row>
    <row r="3" customFormat="1" spans="1:9">
      <c r="A3" s="2"/>
      <c r="B3" s="2"/>
      <c r="C3" s="2"/>
      <c r="E3" s="2" t="s">
        <v>137</v>
      </c>
      <c r="F3" s="2"/>
      <c r="G3" s="2"/>
      <c r="H3" s="2"/>
      <c r="I3" s="2"/>
    </row>
    <row r="4" spans="1:9">
      <c r="A4" s="2" t="s">
        <v>225</v>
      </c>
      <c r="B4" s="2"/>
      <c r="C4" s="2"/>
      <c r="D4" s="2"/>
      <c r="E4" s="2"/>
      <c r="F4" s="2"/>
      <c r="G4" s="2" t="s">
        <v>307</v>
      </c>
      <c r="H4" s="2"/>
      <c r="I4" s="2"/>
    </row>
    <row r="5" spans="1:9">
      <c r="A5" s="4" t="s">
        <v>139</v>
      </c>
      <c r="B5" s="18" t="s">
        <v>308</v>
      </c>
      <c r="C5" s="5"/>
      <c r="D5" s="5"/>
      <c r="E5" s="5"/>
      <c r="F5" s="5"/>
      <c r="G5" s="5"/>
      <c r="H5" s="5"/>
      <c r="I5" s="5"/>
    </row>
    <row r="6" ht="38.25" customHeight="1" spans="1:9">
      <c r="A6" s="6" t="s">
        <v>141</v>
      </c>
      <c r="B6" s="5" t="s">
        <v>34</v>
      </c>
      <c r="C6" s="5"/>
      <c r="D6" s="5"/>
      <c r="E6" s="5" t="s">
        <v>142</v>
      </c>
      <c r="F6" s="5" t="s">
        <v>309</v>
      </c>
      <c r="G6" s="5"/>
      <c r="H6" s="5"/>
      <c r="I6" s="5"/>
    </row>
    <row r="7" spans="1:9">
      <c r="A7" s="7" t="s">
        <v>143</v>
      </c>
      <c r="B7" s="8" t="s">
        <v>36</v>
      </c>
      <c r="C7" s="9"/>
      <c r="D7" s="5" t="s">
        <v>144</v>
      </c>
      <c r="E7" s="9" t="s">
        <v>145</v>
      </c>
      <c r="F7" s="5" t="s">
        <v>146</v>
      </c>
      <c r="G7" s="8" t="s">
        <v>147</v>
      </c>
      <c r="H7" s="10"/>
      <c r="I7" s="9"/>
    </row>
    <row r="8" spans="1:9">
      <c r="A8" s="11"/>
      <c r="B8" s="5" t="s">
        <v>148</v>
      </c>
      <c r="C8" s="5"/>
      <c r="D8" s="102">
        <f t="shared" ref="D8:F8" si="0">D9+D14</f>
        <v>350</v>
      </c>
      <c r="E8" s="5">
        <f t="shared" si="0"/>
        <v>1722.38</v>
      </c>
      <c r="F8" s="5">
        <f t="shared" si="0"/>
        <v>747.11</v>
      </c>
      <c r="G8" s="12">
        <f>F8/(E8+D8)*100%</f>
        <v>0.36050820795414</v>
      </c>
      <c r="H8" s="10"/>
      <c r="I8" s="9"/>
    </row>
    <row r="9" spans="1:9">
      <c r="A9" s="11"/>
      <c r="B9" s="5" t="s">
        <v>149</v>
      </c>
      <c r="C9" s="5"/>
      <c r="D9" s="102">
        <f t="shared" ref="D9:F9" si="1">D10+D11+D12+D13</f>
        <v>350</v>
      </c>
      <c r="E9" s="5">
        <f t="shared" si="1"/>
        <v>1722.38</v>
      </c>
      <c r="F9" s="5">
        <f t="shared" si="1"/>
        <v>747.11</v>
      </c>
      <c r="G9" s="8" t="s">
        <v>42</v>
      </c>
      <c r="H9" s="10"/>
      <c r="I9" s="9"/>
    </row>
    <row r="10" spans="1:9">
      <c r="A10" s="11"/>
      <c r="B10" s="5" t="s">
        <v>310</v>
      </c>
      <c r="C10" s="5"/>
      <c r="D10" s="102"/>
      <c r="E10" s="5">
        <v>1042.08</v>
      </c>
      <c r="F10" s="5">
        <v>413</v>
      </c>
      <c r="G10" s="8" t="s">
        <v>42</v>
      </c>
      <c r="H10" s="10"/>
      <c r="I10" s="9"/>
    </row>
    <row r="11" spans="1:9">
      <c r="A11" s="11"/>
      <c r="B11" s="8" t="s">
        <v>311</v>
      </c>
      <c r="C11" s="9"/>
      <c r="D11" s="102"/>
      <c r="E11" s="5">
        <v>652.04</v>
      </c>
      <c r="F11" s="5">
        <v>323</v>
      </c>
      <c r="G11" s="8" t="s">
        <v>42</v>
      </c>
      <c r="H11" s="10"/>
      <c r="I11" s="9"/>
    </row>
    <row r="12" spans="1:9">
      <c r="A12" s="11"/>
      <c r="B12" s="8" t="s">
        <v>312</v>
      </c>
      <c r="C12" s="9"/>
      <c r="D12" s="102"/>
      <c r="E12" s="102">
        <v>28.26</v>
      </c>
      <c r="F12" s="102"/>
      <c r="G12" s="8" t="s">
        <v>42</v>
      </c>
      <c r="H12" s="10"/>
      <c r="I12" s="9"/>
    </row>
    <row r="13" spans="1:9">
      <c r="A13" s="11"/>
      <c r="B13" s="5" t="s">
        <v>151</v>
      </c>
      <c r="C13" s="5"/>
      <c r="D13" s="102">
        <v>350</v>
      </c>
      <c r="E13" s="5"/>
      <c r="F13" s="140">
        <v>11.11</v>
      </c>
      <c r="G13" s="8" t="s">
        <v>42</v>
      </c>
      <c r="H13" s="10"/>
      <c r="I13" s="9"/>
    </row>
    <row r="14" spans="1:9">
      <c r="A14" s="14"/>
      <c r="B14" s="5" t="s">
        <v>44</v>
      </c>
      <c r="C14" s="5"/>
      <c r="D14" s="46"/>
      <c r="E14" s="46"/>
      <c r="F14" s="46"/>
      <c r="G14" s="8" t="s">
        <v>42</v>
      </c>
      <c r="H14" s="10"/>
      <c r="I14" s="9"/>
    </row>
    <row r="15" spans="1:9">
      <c r="A15" s="7" t="s">
        <v>45</v>
      </c>
      <c r="B15" s="5" t="s">
        <v>46</v>
      </c>
      <c r="C15" s="5"/>
      <c r="D15" s="5"/>
      <c r="E15" s="5" t="s">
        <v>47</v>
      </c>
      <c r="F15" s="5"/>
      <c r="G15" s="5"/>
      <c r="H15" s="5"/>
      <c r="I15" s="5"/>
    </row>
    <row r="16" spans="1:9">
      <c r="A16" s="11"/>
      <c r="B16" s="47" t="s">
        <v>313</v>
      </c>
      <c r="C16" s="71"/>
      <c r="D16" s="72"/>
      <c r="E16" s="50" t="s">
        <v>313</v>
      </c>
      <c r="F16" s="51"/>
      <c r="G16" s="51"/>
      <c r="H16" s="51"/>
      <c r="I16" s="51"/>
    </row>
    <row r="17" spans="1:9">
      <c r="A17" s="11"/>
      <c r="B17" s="73"/>
      <c r="C17" s="70"/>
      <c r="D17" s="74"/>
      <c r="E17" s="51"/>
      <c r="F17" s="51"/>
      <c r="G17" s="51"/>
      <c r="H17" s="51"/>
      <c r="I17" s="51"/>
    </row>
    <row r="18" ht="18" customHeight="1" spans="1:9">
      <c r="A18" s="11"/>
      <c r="B18" s="73"/>
      <c r="C18" s="70"/>
      <c r="D18" s="74"/>
      <c r="E18" s="51"/>
      <c r="F18" s="51"/>
      <c r="G18" s="51"/>
      <c r="H18" s="51"/>
      <c r="I18" s="51"/>
    </row>
    <row r="19" spans="1:9">
      <c r="A19" s="5" t="s">
        <v>49</v>
      </c>
      <c r="B19" s="5" t="s">
        <v>50</v>
      </c>
      <c r="C19" s="5" t="s">
        <v>51</v>
      </c>
      <c r="D19" s="5" t="s">
        <v>52</v>
      </c>
      <c r="E19" s="5" t="s">
        <v>53</v>
      </c>
      <c r="F19" s="5" t="s">
        <v>54</v>
      </c>
      <c r="G19" s="5" t="s">
        <v>55</v>
      </c>
      <c r="H19" s="5" t="s">
        <v>56</v>
      </c>
      <c r="I19" s="101" t="s">
        <v>57</v>
      </c>
    </row>
    <row r="20" ht="18" customHeight="1" spans="1:9">
      <c r="A20" s="5"/>
      <c r="B20" s="25" t="s">
        <v>58</v>
      </c>
      <c r="C20" s="25" t="s">
        <v>153</v>
      </c>
      <c r="D20" s="4" t="s">
        <v>154</v>
      </c>
      <c r="E20" s="5" t="s">
        <v>230</v>
      </c>
      <c r="F20" s="5" t="s">
        <v>231</v>
      </c>
      <c r="G20" s="5">
        <v>2</v>
      </c>
      <c r="H20" s="5">
        <v>2</v>
      </c>
      <c r="I20" s="44"/>
    </row>
    <row r="21" ht="18" customHeight="1" spans="1:9">
      <c r="A21" s="5"/>
      <c r="B21" s="26"/>
      <c r="C21" s="26"/>
      <c r="D21" s="4" t="s">
        <v>60</v>
      </c>
      <c r="E21" s="5" t="s">
        <v>232</v>
      </c>
      <c r="F21" s="5" t="s">
        <v>231</v>
      </c>
      <c r="G21" s="5">
        <v>2</v>
      </c>
      <c r="H21" s="5">
        <v>2</v>
      </c>
      <c r="I21" s="44"/>
    </row>
    <row r="22" ht="18" customHeight="1" spans="1:9">
      <c r="A22" s="5"/>
      <c r="B22" s="26"/>
      <c r="C22" s="27"/>
      <c r="D22" s="4" t="s">
        <v>63</v>
      </c>
      <c r="E22" s="5" t="s">
        <v>233</v>
      </c>
      <c r="F22" s="5" t="s">
        <v>231</v>
      </c>
      <c r="G22" s="5">
        <v>2</v>
      </c>
      <c r="H22" s="5">
        <v>2</v>
      </c>
      <c r="I22" s="44"/>
    </row>
    <row r="23" ht="18" customHeight="1" spans="1:9">
      <c r="A23" s="5"/>
      <c r="B23" s="26"/>
      <c r="C23" s="25" t="s">
        <v>158</v>
      </c>
      <c r="D23" s="4" t="s">
        <v>159</v>
      </c>
      <c r="E23" s="28">
        <v>1</v>
      </c>
      <c r="F23" s="29">
        <v>1</v>
      </c>
      <c r="G23" s="5">
        <v>2</v>
      </c>
      <c r="H23" s="5">
        <v>2</v>
      </c>
      <c r="I23" s="4"/>
    </row>
    <row r="24" ht="18" customHeight="1" spans="1:9">
      <c r="A24" s="5"/>
      <c r="B24" s="26"/>
      <c r="C24" s="27"/>
      <c r="D24" s="4" t="s">
        <v>160</v>
      </c>
      <c r="E24" s="28">
        <v>1</v>
      </c>
      <c r="F24" s="28">
        <v>1</v>
      </c>
      <c r="G24" s="5">
        <v>2</v>
      </c>
      <c r="H24" s="5">
        <v>2</v>
      </c>
      <c r="I24" s="44"/>
    </row>
    <row r="25" ht="18" customHeight="1" spans="1:9">
      <c r="A25" s="5"/>
      <c r="B25" s="25" t="s">
        <v>69</v>
      </c>
      <c r="C25" s="25" t="s">
        <v>162</v>
      </c>
      <c r="D25" s="4" t="s">
        <v>76</v>
      </c>
      <c r="E25" s="5" t="s">
        <v>77</v>
      </c>
      <c r="F25" s="5" t="s">
        <v>231</v>
      </c>
      <c r="G25" s="5">
        <v>2</v>
      </c>
      <c r="H25" s="5">
        <v>2</v>
      </c>
      <c r="I25" s="44"/>
    </row>
    <row r="26" ht="18" customHeight="1" spans="1:9">
      <c r="A26" s="5"/>
      <c r="B26" s="26"/>
      <c r="C26" s="26"/>
      <c r="D26" s="4" t="s">
        <v>164</v>
      </c>
      <c r="E26" s="5" t="s">
        <v>234</v>
      </c>
      <c r="F26" s="5" t="s">
        <v>231</v>
      </c>
      <c r="G26" s="5">
        <v>2</v>
      </c>
      <c r="H26" s="5">
        <v>2</v>
      </c>
      <c r="I26" s="44"/>
    </row>
    <row r="27" ht="18" customHeight="1" spans="1:9">
      <c r="A27" s="5"/>
      <c r="B27" s="26"/>
      <c r="C27" s="27"/>
      <c r="D27" s="4" t="s">
        <v>166</v>
      </c>
      <c r="E27" s="5" t="s">
        <v>235</v>
      </c>
      <c r="F27" s="5" t="s">
        <v>231</v>
      </c>
      <c r="G27" s="5">
        <v>1</v>
      </c>
      <c r="H27" s="5">
        <v>1</v>
      </c>
      <c r="I27" s="44"/>
    </row>
    <row r="28" ht="18" customHeight="1" spans="1:9">
      <c r="A28" s="5"/>
      <c r="B28" s="26"/>
      <c r="C28" s="25" t="s">
        <v>168</v>
      </c>
      <c r="D28" s="4" t="s">
        <v>76</v>
      </c>
      <c r="E28" s="5" t="s">
        <v>77</v>
      </c>
      <c r="F28" s="5" t="s">
        <v>231</v>
      </c>
      <c r="G28" s="5">
        <v>2</v>
      </c>
      <c r="H28" s="5">
        <v>2</v>
      </c>
      <c r="I28" s="44"/>
    </row>
    <row r="29" ht="18" customHeight="1" spans="1:9">
      <c r="A29" s="5"/>
      <c r="B29" s="26"/>
      <c r="C29" s="26"/>
      <c r="D29" s="4" t="s">
        <v>79</v>
      </c>
      <c r="E29" s="5" t="s">
        <v>80</v>
      </c>
      <c r="F29" s="5" t="s">
        <v>231</v>
      </c>
      <c r="G29" s="5">
        <v>2</v>
      </c>
      <c r="H29" s="5">
        <v>2</v>
      </c>
      <c r="I29" s="44"/>
    </row>
    <row r="30" ht="18" customHeight="1" spans="1:9">
      <c r="A30" s="5"/>
      <c r="B30" s="26"/>
      <c r="C30" s="26"/>
      <c r="D30" s="4" t="s">
        <v>171</v>
      </c>
      <c r="E30" s="5" t="s">
        <v>236</v>
      </c>
      <c r="F30" s="5" t="s">
        <v>231</v>
      </c>
      <c r="G30" s="5">
        <v>1</v>
      </c>
      <c r="H30" s="5">
        <v>1</v>
      </c>
      <c r="I30" s="44"/>
    </row>
    <row r="31" ht="18" customHeight="1" spans="1:9">
      <c r="A31" s="5"/>
      <c r="B31" s="26"/>
      <c r="C31" s="27"/>
      <c r="D31" s="4" t="s">
        <v>172</v>
      </c>
      <c r="E31" s="28">
        <v>1</v>
      </c>
      <c r="F31" s="29">
        <v>0.3605</v>
      </c>
      <c r="G31" s="5">
        <v>10</v>
      </c>
      <c r="H31" s="5">
        <v>5</v>
      </c>
      <c r="I31" s="4"/>
    </row>
    <row r="32" ht="27" customHeight="1" spans="1:9">
      <c r="A32" s="5"/>
      <c r="B32" s="7" t="s">
        <v>173</v>
      </c>
      <c r="C32" s="9" t="s">
        <v>174</v>
      </c>
      <c r="D32" s="141" t="s">
        <v>314</v>
      </c>
      <c r="E32" s="142" t="s">
        <v>315</v>
      </c>
      <c r="F32" s="79" t="s">
        <v>316</v>
      </c>
      <c r="G32" s="5">
        <v>3</v>
      </c>
      <c r="H32" s="5">
        <v>2</v>
      </c>
      <c r="I32" s="7" t="s">
        <v>317</v>
      </c>
    </row>
    <row r="33" ht="26" customHeight="1" spans="1:9">
      <c r="A33" s="5"/>
      <c r="B33" s="11"/>
      <c r="C33" s="9"/>
      <c r="D33" s="141" t="s">
        <v>318</v>
      </c>
      <c r="E33" s="142" t="s">
        <v>319</v>
      </c>
      <c r="F33" s="79" t="s">
        <v>320</v>
      </c>
      <c r="G33" s="5">
        <v>3</v>
      </c>
      <c r="H33" s="5">
        <v>2</v>
      </c>
      <c r="I33" s="26"/>
    </row>
    <row r="34" ht="28" customHeight="1" spans="1:9">
      <c r="A34" s="5"/>
      <c r="B34" s="11"/>
      <c r="C34" s="9"/>
      <c r="D34" s="141" t="s">
        <v>321</v>
      </c>
      <c r="E34" s="142" t="s">
        <v>322</v>
      </c>
      <c r="F34" s="79" t="s">
        <v>323</v>
      </c>
      <c r="G34" s="5">
        <v>3</v>
      </c>
      <c r="H34" s="5">
        <v>2</v>
      </c>
      <c r="I34" s="26"/>
    </row>
    <row r="35" ht="21" customHeight="1" spans="1:9">
      <c r="A35" s="5"/>
      <c r="B35" s="11"/>
      <c r="C35" s="9"/>
      <c r="D35" s="141" t="s">
        <v>324</v>
      </c>
      <c r="E35" s="142" t="s">
        <v>325</v>
      </c>
      <c r="F35" s="79" t="s">
        <v>326</v>
      </c>
      <c r="G35" s="5">
        <v>3</v>
      </c>
      <c r="H35" s="5">
        <v>2</v>
      </c>
      <c r="I35" s="26"/>
    </row>
    <row r="36" ht="18" customHeight="1" spans="1:9">
      <c r="A36" s="5"/>
      <c r="B36" s="11"/>
      <c r="C36" s="9"/>
      <c r="D36" s="141" t="s">
        <v>327</v>
      </c>
      <c r="E36" s="142" t="s">
        <v>328</v>
      </c>
      <c r="F36" s="79" t="s">
        <v>329</v>
      </c>
      <c r="G36" s="5">
        <v>3</v>
      </c>
      <c r="H36" s="5">
        <v>3</v>
      </c>
      <c r="I36" s="26"/>
    </row>
    <row r="37" ht="18" customHeight="1" spans="1:9">
      <c r="A37" s="5"/>
      <c r="B37" s="11"/>
      <c r="C37" s="9"/>
      <c r="D37" s="143" t="s">
        <v>330</v>
      </c>
      <c r="E37" s="144" t="s">
        <v>331</v>
      </c>
      <c r="F37" s="79" t="s">
        <v>332</v>
      </c>
      <c r="G37" s="5">
        <v>3</v>
      </c>
      <c r="H37" s="5">
        <v>2</v>
      </c>
      <c r="I37" s="26"/>
    </row>
    <row r="38" ht="18" customHeight="1" spans="1:9">
      <c r="A38" s="5"/>
      <c r="B38" s="11"/>
      <c r="C38" s="9"/>
      <c r="D38" s="145" t="s">
        <v>333</v>
      </c>
      <c r="E38" s="146" t="s">
        <v>334</v>
      </c>
      <c r="F38" s="79" t="s">
        <v>335</v>
      </c>
      <c r="G38" s="5">
        <v>3</v>
      </c>
      <c r="H38" s="5">
        <v>3</v>
      </c>
      <c r="I38" s="27"/>
    </row>
    <row r="39" ht="18" customHeight="1" spans="1:9">
      <c r="A39" s="5"/>
      <c r="B39" s="11"/>
      <c r="C39" s="72" t="s">
        <v>195</v>
      </c>
      <c r="D39" s="147" t="s">
        <v>336</v>
      </c>
      <c r="E39" s="63" t="s">
        <v>337</v>
      </c>
      <c r="F39" s="63" t="s">
        <v>337</v>
      </c>
      <c r="G39" s="5">
        <v>3</v>
      </c>
      <c r="H39" s="5">
        <v>3</v>
      </c>
      <c r="I39" s="4"/>
    </row>
    <row r="40" ht="18" customHeight="1" spans="1:9">
      <c r="A40" s="5"/>
      <c r="B40" s="11"/>
      <c r="C40" s="74"/>
      <c r="D40" s="141" t="s">
        <v>338</v>
      </c>
      <c r="E40" s="104">
        <v>1</v>
      </c>
      <c r="F40" s="104">
        <v>1</v>
      </c>
      <c r="G40" s="5">
        <v>3</v>
      </c>
      <c r="H40" s="5">
        <v>3</v>
      </c>
      <c r="I40" s="4"/>
    </row>
    <row r="41" ht="26" customHeight="1" spans="1:9">
      <c r="A41" s="5"/>
      <c r="B41" s="11"/>
      <c r="C41" s="9" t="s">
        <v>104</v>
      </c>
      <c r="D41" s="62" t="s">
        <v>339</v>
      </c>
      <c r="E41" s="88" t="s">
        <v>340</v>
      </c>
      <c r="F41" s="88" t="s">
        <v>340</v>
      </c>
      <c r="G41" s="5">
        <v>4</v>
      </c>
      <c r="H41" s="5">
        <v>4</v>
      </c>
      <c r="I41" s="4"/>
    </row>
    <row r="42" ht="26" customHeight="1" spans="1:9">
      <c r="A42" s="5"/>
      <c r="B42" s="11"/>
      <c r="C42" s="72" t="s">
        <v>106</v>
      </c>
      <c r="D42" s="62" t="s">
        <v>341</v>
      </c>
      <c r="E42" s="63" t="s">
        <v>342</v>
      </c>
      <c r="F42" s="63" t="s">
        <v>342</v>
      </c>
      <c r="G42" s="5">
        <v>2</v>
      </c>
      <c r="H42" s="5">
        <v>2</v>
      </c>
      <c r="I42" s="4"/>
    </row>
    <row r="43" ht="26" customHeight="1" spans="1:9">
      <c r="A43" s="5"/>
      <c r="B43" s="11"/>
      <c r="C43" s="74"/>
      <c r="D43" s="62" t="s">
        <v>343</v>
      </c>
      <c r="E43" s="63" t="s">
        <v>344</v>
      </c>
      <c r="F43" s="63" t="s">
        <v>344</v>
      </c>
      <c r="G43" s="5">
        <v>2</v>
      </c>
      <c r="H43" s="5">
        <v>2</v>
      </c>
      <c r="I43" s="4"/>
    </row>
    <row r="44" ht="27" customHeight="1" spans="1:9">
      <c r="A44" s="5"/>
      <c r="B44" s="7" t="s">
        <v>207</v>
      </c>
      <c r="C44" s="84" t="s">
        <v>116</v>
      </c>
      <c r="D44" s="147" t="s">
        <v>345</v>
      </c>
      <c r="E44" s="89" t="s">
        <v>209</v>
      </c>
      <c r="F44" s="89" t="s">
        <v>209</v>
      </c>
      <c r="G44" s="5">
        <v>15</v>
      </c>
      <c r="H44" s="5">
        <v>15</v>
      </c>
      <c r="I44" s="4"/>
    </row>
    <row r="45" ht="32" customHeight="1" spans="1:9">
      <c r="A45" s="5"/>
      <c r="B45" s="11"/>
      <c r="C45" s="84" t="s">
        <v>122</v>
      </c>
      <c r="D45" s="147" t="s">
        <v>346</v>
      </c>
      <c r="E45" s="63" t="s">
        <v>347</v>
      </c>
      <c r="F45" s="63" t="s">
        <v>347</v>
      </c>
      <c r="G45" s="5">
        <v>10</v>
      </c>
      <c r="H45" s="5">
        <v>10</v>
      </c>
      <c r="I45" s="4"/>
    </row>
    <row r="46" ht="33" customHeight="1" spans="1:9">
      <c r="A46" s="5"/>
      <c r="B46" s="7" t="s">
        <v>214</v>
      </c>
      <c r="C46" s="7" t="s">
        <v>126</v>
      </c>
      <c r="D46" s="148" t="s">
        <v>348</v>
      </c>
      <c r="E46" s="149" t="s">
        <v>349</v>
      </c>
      <c r="F46" s="149" t="s">
        <v>349</v>
      </c>
      <c r="G46" s="5">
        <v>10</v>
      </c>
      <c r="H46" s="5">
        <v>10</v>
      </c>
      <c r="I46" s="4"/>
    </row>
    <row r="47" ht="23" customHeight="1" spans="1:9">
      <c r="A47" s="5" t="s">
        <v>129</v>
      </c>
      <c r="B47" s="5"/>
      <c r="C47" s="5"/>
      <c r="D47" s="5"/>
      <c r="E47" s="5"/>
      <c r="F47" s="5"/>
      <c r="G47" s="5">
        <f>SUM(G20:G46)</f>
        <v>100</v>
      </c>
      <c r="H47" s="5">
        <f>SUM(H20:H46)</f>
        <v>90</v>
      </c>
      <c r="I47" s="4"/>
    </row>
    <row r="48" ht="24" customHeight="1" spans="1:9">
      <c r="A48" s="4" t="s">
        <v>217</v>
      </c>
      <c r="B48" s="50" t="s">
        <v>350</v>
      </c>
      <c r="C48" s="51"/>
      <c r="D48" s="51"/>
      <c r="E48" s="51"/>
      <c r="F48" s="51"/>
      <c r="G48" s="51"/>
      <c r="H48" s="51"/>
      <c r="I48" s="51"/>
    </row>
    <row r="49" ht="24" customHeight="1" spans="1:9">
      <c r="A49" s="2"/>
      <c r="B49" s="2" t="s">
        <v>219</v>
      </c>
      <c r="C49" s="2"/>
      <c r="D49" s="2"/>
      <c r="E49" s="2"/>
      <c r="F49" s="2"/>
      <c r="G49" s="2"/>
      <c r="H49" s="2"/>
      <c r="I49" s="2"/>
    </row>
    <row r="50" ht="45" customHeight="1" spans="1:9">
      <c r="A50" s="42" t="s">
        <v>351</v>
      </c>
      <c r="B50" s="42"/>
      <c r="C50" s="42"/>
      <c r="D50" s="42"/>
      <c r="E50" s="42"/>
      <c r="F50" s="42"/>
      <c r="G50" s="42"/>
      <c r="H50" s="42"/>
      <c r="I50" s="42"/>
    </row>
    <row r="51" spans="1:9">
      <c r="A51" s="2" t="s">
        <v>133</v>
      </c>
      <c r="B51" s="2"/>
      <c r="C51" s="2"/>
      <c r="D51" s="2"/>
      <c r="E51" s="2"/>
      <c r="F51" s="2"/>
      <c r="G51" s="2"/>
      <c r="H51" s="2"/>
      <c r="I51" s="2"/>
    </row>
    <row r="52" ht="27" customHeight="1" spans="1:9">
      <c r="A52" s="42" t="s">
        <v>222</v>
      </c>
      <c r="B52" s="42"/>
      <c r="C52" s="42"/>
      <c r="D52" s="42"/>
      <c r="E52" s="42"/>
      <c r="F52" s="42"/>
      <c r="G52" s="42"/>
      <c r="H52" s="42"/>
      <c r="I52" s="42"/>
    </row>
    <row r="53" ht="37.5" customHeight="1" spans="1:9">
      <c r="A53" s="42" t="s">
        <v>135</v>
      </c>
      <c r="B53" s="42"/>
      <c r="C53" s="42"/>
      <c r="D53" s="42"/>
      <c r="E53" s="42"/>
      <c r="F53" s="42"/>
      <c r="G53" s="42"/>
      <c r="H53" s="42"/>
      <c r="I53" s="42"/>
    </row>
  </sheetData>
  <mergeCells count="44">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C13"/>
    <mergeCell ref="G13:I13"/>
    <mergeCell ref="B14:C14"/>
    <mergeCell ref="G14:I14"/>
    <mergeCell ref="B15:D15"/>
    <mergeCell ref="E15:I15"/>
    <mergeCell ref="A47:F47"/>
    <mergeCell ref="B48:I48"/>
    <mergeCell ref="A50:I50"/>
    <mergeCell ref="A52:I52"/>
    <mergeCell ref="A53:I53"/>
    <mergeCell ref="A7:A14"/>
    <mergeCell ref="A15:A18"/>
    <mergeCell ref="A19:A46"/>
    <mergeCell ref="B20:B24"/>
    <mergeCell ref="B25:B31"/>
    <mergeCell ref="B32:B43"/>
    <mergeCell ref="B44:B45"/>
    <mergeCell ref="C20:C22"/>
    <mergeCell ref="C23:C24"/>
    <mergeCell ref="C25:C27"/>
    <mergeCell ref="C28:C31"/>
    <mergeCell ref="C32:C38"/>
    <mergeCell ref="C39:C40"/>
    <mergeCell ref="C42:C43"/>
    <mergeCell ref="I32:I38"/>
    <mergeCell ref="B16:D18"/>
    <mergeCell ref="E16:I18"/>
  </mergeCells>
  <pageMargins left="0.161111111111111" right="0.161111111111111" top="1" bottom="0.802777777777778" header="0.5" footer="0.5"/>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52"/>
  <sheetViews>
    <sheetView workbookViewId="0">
      <selection activeCell="I34" sqref="I34"/>
    </sheetView>
  </sheetViews>
  <sheetFormatPr defaultColWidth="9" defaultRowHeight="13.5"/>
  <cols>
    <col min="1" max="1" width="7" customWidth="1"/>
    <col min="2" max="2" width="7.75" customWidth="1"/>
    <col min="3" max="3" width="7.875" customWidth="1"/>
    <col min="4" max="4" width="16.625" customWidth="1"/>
    <col min="5" max="5" width="14.125" customWidth="1"/>
    <col min="6" max="6" width="14.625" customWidth="1"/>
    <col min="7" max="8" width="7" customWidth="1"/>
    <col min="9" max="9" width="15" customWidth="1"/>
  </cols>
  <sheetData>
    <row r="2" ht="20.25" spans="1:9">
      <c r="A2" s="1" t="s">
        <v>224</v>
      </c>
      <c r="B2" s="1"/>
      <c r="C2" s="1"/>
      <c r="D2" s="1"/>
      <c r="E2" s="1"/>
      <c r="F2" s="1"/>
      <c r="G2" s="1"/>
      <c r="H2" s="1"/>
      <c r="I2" s="1"/>
    </row>
    <row r="3" customFormat="1" spans="1:9">
      <c r="A3" s="2"/>
      <c r="B3" s="2"/>
      <c r="C3" s="2"/>
      <c r="E3" s="2" t="s">
        <v>137</v>
      </c>
      <c r="F3" s="2"/>
      <c r="G3" s="2"/>
      <c r="H3" s="2"/>
      <c r="I3" s="2"/>
    </row>
    <row r="4" spans="1:9">
      <c r="A4" s="2" t="s">
        <v>225</v>
      </c>
      <c r="B4" s="2"/>
      <c r="C4" s="2"/>
      <c r="D4" s="2"/>
      <c r="E4" s="2"/>
      <c r="F4" s="2"/>
      <c r="G4" s="2" t="s">
        <v>352</v>
      </c>
      <c r="H4" s="2"/>
      <c r="I4" s="2"/>
    </row>
    <row r="5" ht="24" customHeight="1" spans="1:9">
      <c r="A5" s="4" t="s">
        <v>139</v>
      </c>
      <c r="B5" s="5" t="s">
        <v>353</v>
      </c>
      <c r="C5" s="5"/>
      <c r="D5" s="5"/>
      <c r="E5" s="5"/>
      <c r="F5" s="5"/>
      <c r="G5" s="5"/>
      <c r="H5" s="5"/>
      <c r="I5" s="5"/>
    </row>
    <row r="6" ht="38.25" customHeight="1" spans="1:9">
      <c r="A6" s="6" t="s">
        <v>141</v>
      </c>
      <c r="B6" s="5" t="s">
        <v>34</v>
      </c>
      <c r="C6" s="5"/>
      <c r="D6" s="5"/>
      <c r="E6" s="5" t="s">
        <v>142</v>
      </c>
      <c r="F6" s="5" t="s">
        <v>354</v>
      </c>
      <c r="G6" s="5"/>
      <c r="H6" s="5"/>
      <c r="I6" s="5"/>
    </row>
    <row r="7" spans="1:9">
      <c r="A7" s="7" t="s">
        <v>143</v>
      </c>
      <c r="B7" s="8" t="s">
        <v>36</v>
      </c>
      <c r="C7" s="9"/>
      <c r="D7" s="5" t="s">
        <v>144</v>
      </c>
      <c r="E7" s="9" t="s">
        <v>145</v>
      </c>
      <c r="F7" s="5" t="s">
        <v>146</v>
      </c>
      <c r="G7" s="8" t="s">
        <v>147</v>
      </c>
      <c r="H7" s="10"/>
      <c r="I7" s="9"/>
    </row>
    <row r="8" spans="1:9">
      <c r="A8" s="11"/>
      <c r="B8" s="105" t="s">
        <v>148</v>
      </c>
      <c r="C8" s="105"/>
      <c r="D8" s="105">
        <f t="shared" ref="D8:F8" si="0">D9+D12</f>
        <v>458</v>
      </c>
      <c r="E8" s="105">
        <f t="shared" si="0"/>
        <v>-18.6</v>
      </c>
      <c r="F8" s="105">
        <f t="shared" si="0"/>
        <v>30</v>
      </c>
      <c r="G8" s="109">
        <f>F8/(D8+E8)</f>
        <v>0.0682749203459263</v>
      </c>
      <c r="H8" s="110"/>
      <c r="I8" s="137"/>
    </row>
    <row r="9" spans="1:9">
      <c r="A9" s="11"/>
      <c r="B9" s="105" t="s">
        <v>149</v>
      </c>
      <c r="C9" s="105"/>
      <c r="D9" s="105">
        <f t="shared" ref="D9:F9" si="1">D10+D11</f>
        <v>458</v>
      </c>
      <c r="E9" s="105">
        <f t="shared" si="1"/>
        <v>-18.6</v>
      </c>
      <c r="F9" s="105">
        <f t="shared" si="1"/>
        <v>30</v>
      </c>
      <c r="G9" s="111" t="s">
        <v>42</v>
      </c>
      <c r="H9" s="112"/>
      <c r="I9" s="130"/>
    </row>
    <row r="10" spans="1:9">
      <c r="A10" s="11"/>
      <c r="B10" s="105" t="s">
        <v>150</v>
      </c>
      <c r="C10" s="105"/>
      <c r="D10" s="105">
        <v>260</v>
      </c>
      <c r="E10" s="105">
        <v>-18.6</v>
      </c>
      <c r="F10" s="105">
        <v>30</v>
      </c>
      <c r="G10" s="111" t="s">
        <v>42</v>
      </c>
      <c r="H10" s="112"/>
      <c r="I10" s="130"/>
    </row>
    <row r="11" spans="1:9">
      <c r="A11" s="11"/>
      <c r="B11" s="105" t="s">
        <v>151</v>
      </c>
      <c r="C11" s="105"/>
      <c r="D11" s="105">
        <v>198</v>
      </c>
      <c r="E11" s="105">
        <v>0</v>
      </c>
      <c r="F11" s="105">
        <v>0</v>
      </c>
      <c r="G11" s="111" t="s">
        <v>42</v>
      </c>
      <c r="H11" s="112"/>
      <c r="I11" s="130"/>
    </row>
    <row r="12" spans="1:9">
      <c r="A12" s="14"/>
      <c r="B12" s="105" t="s">
        <v>44</v>
      </c>
      <c r="C12" s="105"/>
      <c r="D12" s="105">
        <v>0</v>
      </c>
      <c r="E12" s="105">
        <v>0</v>
      </c>
      <c r="F12" s="105">
        <v>0</v>
      </c>
      <c r="G12" s="111" t="s">
        <v>42</v>
      </c>
      <c r="H12" s="112"/>
      <c r="I12" s="130"/>
    </row>
    <row r="13" spans="1:9">
      <c r="A13" s="7" t="s">
        <v>45</v>
      </c>
      <c r="B13" s="105" t="s">
        <v>46</v>
      </c>
      <c r="C13" s="105"/>
      <c r="D13" s="105"/>
      <c r="E13" s="105" t="s">
        <v>47</v>
      </c>
      <c r="F13" s="105"/>
      <c r="G13" s="105"/>
      <c r="H13" s="105"/>
      <c r="I13" s="105"/>
    </row>
    <row r="14" spans="1:9">
      <c r="A14" s="11"/>
      <c r="B14" s="113" t="s">
        <v>355</v>
      </c>
      <c r="C14" s="114"/>
      <c r="D14" s="115"/>
      <c r="E14" s="116" t="s">
        <v>356</v>
      </c>
      <c r="F14" s="116"/>
      <c r="G14" s="116"/>
      <c r="H14" s="116"/>
      <c r="I14" s="116"/>
    </row>
    <row r="15" spans="1:9">
      <c r="A15" s="11"/>
      <c r="B15" s="117"/>
      <c r="C15" s="118"/>
      <c r="D15" s="119"/>
      <c r="E15" s="116"/>
      <c r="F15" s="116"/>
      <c r="G15" s="116"/>
      <c r="H15" s="116"/>
      <c r="I15" s="116"/>
    </row>
    <row r="16" spans="1:9">
      <c r="A16" s="11"/>
      <c r="B16" s="117"/>
      <c r="C16" s="118"/>
      <c r="D16" s="119"/>
      <c r="E16" s="116"/>
      <c r="F16" s="116"/>
      <c r="G16" s="116"/>
      <c r="H16" s="116"/>
      <c r="I16" s="116"/>
    </row>
    <row r="17" spans="1:9">
      <c r="A17" s="14"/>
      <c r="B17" s="120"/>
      <c r="C17" s="121"/>
      <c r="D17" s="122"/>
      <c r="E17" s="116"/>
      <c r="F17" s="116"/>
      <c r="G17" s="116"/>
      <c r="H17" s="116"/>
      <c r="I17" s="116"/>
    </row>
    <row r="18" spans="1:9">
      <c r="A18" s="5" t="s">
        <v>49</v>
      </c>
      <c r="B18" s="105" t="s">
        <v>50</v>
      </c>
      <c r="C18" s="105" t="s">
        <v>51</v>
      </c>
      <c r="D18" s="105" t="s">
        <v>52</v>
      </c>
      <c r="E18" s="105" t="s">
        <v>53</v>
      </c>
      <c r="F18" s="105" t="s">
        <v>54</v>
      </c>
      <c r="G18" s="105" t="s">
        <v>55</v>
      </c>
      <c r="H18" s="105" t="s">
        <v>56</v>
      </c>
      <c r="I18" s="138" t="s">
        <v>57</v>
      </c>
    </row>
    <row r="19" ht="22.5" spans="1:9">
      <c r="A19" s="5"/>
      <c r="B19" s="123" t="s">
        <v>58</v>
      </c>
      <c r="C19" s="123" t="s">
        <v>153</v>
      </c>
      <c r="D19" s="124" t="s">
        <v>154</v>
      </c>
      <c r="E19" s="116" t="s">
        <v>357</v>
      </c>
      <c r="F19" s="116" t="s">
        <v>276</v>
      </c>
      <c r="G19" s="116">
        <v>2</v>
      </c>
      <c r="H19" s="116">
        <v>2</v>
      </c>
      <c r="I19" s="139"/>
    </row>
    <row r="20" ht="33.75" spans="1:9">
      <c r="A20" s="5"/>
      <c r="B20" s="125"/>
      <c r="C20" s="125"/>
      <c r="D20" s="124" t="s">
        <v>60</v>
      </c>
      <c r="E20" s="116" t="s">
        <v>358</v>
      </c>
      <c r="F20" s="116" t="s">
        <v>276</v>
      </c>
      <c r="G20" s="116">
        <v>2</v>
      </c>
      <c r="H20" s="116">
        <v>2</v>
      </c>
      <c r="I20" s="139"/>
    </row>
    <row r="21" ht="22.5" spans="1:9">
      <c r="A21" s="5"/>
      <c r="B21" s="125"/>
      <c r="C21" s="126"/>
      <c r="D21" s="124" t="s">
        <v>63</v>
      </c>
      <c r="E21" s="116" t="s">
        <v>359</v>
      </c>
      <c r="F21" s="116" t="s">
        <v>276</v>
      </c>
      <c r="G21" s="116">
        <v>2</v>
      </c>
      <c r="H21" s="116">
        <v>2</v>
      </c>
      <c r="I21" s="139"/>
    </row>
    <row r="22" ht="33.75" spans="1:9">
      <c r="A22" s="5"/>
      <c r="B22" s="125"/>
      <c r="C22" s="123" t="s">
        <v>158</v>
      </c>
      <c r="D22" s="124" t="s">
        <v>159</v>
      </c>
      <c r="E22" s="127">
        <v>1</v>
      </c>
      <c r="F22" s="127">
        <v>1</v>
      </c>
      <c r="G22" s="116">
        <v>2</v>
      </c>
      <c r="H22" s="116">
        <v>2</v>
      </c>
      <c r="I22" s="139" t="s">
        <v>360</v>
      </c>
    </row>
    <row r="23" ht="33.75" spans="1:9">
      <c r="A23" s="5"/>
      <c r="B23" s="125"/>
      <c r="C23" s="126"/>
      <c r="D23" s="124" t="s">
        <v>160</v>
      </c>
      <c r="E23" s="127">
        <v>1</v>
      </c>
      <c r="F23" s="127">
        <v>1</v>
      </c>
      <c r="G23" s="116">
        <v>2</v>
      </c>
      <c r="H23" s="116">
        <v>2</v>
      </c>
      <c r="I23" s="139" t="s">
        <v>361</v>
      </c>
    </row>
    <row r="24" ht="22.5" spans="1:9">
      <c r="A24" s="5"/>
      <c r="B24" s="123" t="s">
        <v>69</v>
      </c>
      <c r="C24" s="123" t="s">
        <v>162</v>
      </c>
      <c r="D24" s="124" t="s">
        <v>76</v>
      </c>
      <c r="E24" s="116" t="s">
        <v>362</v>
      </c>
      <c r="F24" s="116" t="s">
        <v>276</v>
      </c>
      <c r="G24" s="116">
        <v>2</v>
      </c>
      <c r="H24" s="116">
        <v>2</v>
      </c>
      <c r="I24" s="139"/>
    </row>
    <row r="25" ht="22.5" spans="1:9">
      <c r="A25" s="5"/>
      <c r="B25" s="125"/>
      <c r="C25" s="125"/>
      <c r="D25" s="124" t="s">
        <v>164</v>
      </c>
      <c r="E25" s="116" t="s">
        <v>363</v>
      </c>
      <c r="F25" s="116" t="s">
        <v>276</v>
      </c>
      <c r="G25" s="116">
        <v>2</v>
      </c>
      <c r="H25" s="116">
        <v>2</v>
      </c>
      <c r="I25" s="139"/>
    </row>
    <row r="26" spans="1:9">
      <c r="A26" s="5"/>
      <c r="B26" s="125"/>
      <c r="C26" s="126"/>
      <c r="D26" s="124" t="s">
        <v>166</v>
      </c>
      <c r="E26" s="116" t="s">
        <v>364</v>
      </c>
      <c r="F26" s="116" t="s">
        <v>276</v>
      </c>
      <c r="G26" s="116">
        <v>2</v>
      </c>
      <c r="H26" s="116">
        <v>2</v>
      </c>
      <c r="I26" s="139"/>
    </row>
    <row r="27" ht="22.5" spans="1:9">
      <c r="A27" s="5"/>
      <c r="B27" s="125"/>
      <c r="C27" s="123" t="s">
        <v>168</v>
      </c>
      <c r="D27" s="124" t="s">
        <v>76</v>
      </c>
      <c r="E27" s="116" t="s">
        <v>365</v>
      </c>
      <c r="F27" s="116" t="s">
        <v>276</v>
      </c>
      <c r="G27" s="116">
        <v>2</v>
      </c>
      <c r="H27" s="116">
        <v>2</v>
      </c>
      <c r="I27" s="139"/>
    </row>
    <row r="28" ht="22.5" spans="1:9">
      <c r="A28" s="5"/>
      <c r="B28" s="125"/>
      <c r="C28" s="125"/>
      <c r="D28" s="124" t="s">
        <v>79</v>
      </c>
      <c r="E28" s="116" t="s">
        <v>366</v>
      </c>
      <c r="F28" s="116" t="s">
        <v>276</v>
      </c>
      <c r="G28" s="116">
        <v>1</v>
      </c>
      <c r="H28" s="116">
        <v>1</v>
      </c>
      <c r="I28" s="139"/>
    </row>
    <row r="29" spans="1:9">
      <c r="A29" s="5"/>
      <c r="B29" s="125"/>
      <c r="C29" s="125"/>
      <c r="D29" s="124" t="s">
        <v>171</v>
      </c>
      <c r="E29" s="116" t="s">
        <v>367</v>
      </c>
      <c r="F29" s="116" t="s">
        <v>276</v>
      </c>
      <c r="G29" s="116">
        <v>1</v>
      </c>
      <c r="H29" s="116">
        <v>1</v>
      </c>
      <c r="I29" s="139"/>
    </row>
    <row r="30" spans="1:9">
      <c r="A30" s="5"/>
      <c r="B30" s="125"/>
      <c r="C30" s="126"/>
      <c r="D30" s="124" t="s">
        <v>172</v>
      </c>
      <c r="E30" s="127">
        <v>1</v>
      </c>
      <c r="F30" s="128">
        <v>0.0683</v>
      </c>
      <c r="G30" s="116">
        <v>10</v>
      </c>
      <c r="H30" s="116">
        <v>1</v>
      </c>
      <c r="I30" s="139"/>
    </row>
    <row r="31" ht="33.75" spans="1:9">
      <c r="A31" s="5"/>
      <c r="B31" s="129" t="s">
        <v>173</v>
      </c>
      <c r="C31" s="130" t="s">
        <v>174</v>
      </c>
      <c r="D31" s="124" t="s">
        <v>368</v>
      </c>
      <c r="E31" s="116" t="s">
        <v>369</v>
      </c>
      <c r="F31" s="116" t="s">
        <v>370</v>
      </c>
      <c r="G31" s="116">
        <v>5</v>
      </c>
      <c r="H31" s="116">
        <v>5</v>
      </c>
      <c r="I31" s="124"/>
    </row>
    <row r="32" ht="22.5" spans="1:9">
      <c r="A32" s="5"/>
      <c r="B32" s="131"/>
      <c r="C32" s="130"/>
      <c r="D32" s="124" t="s">
        <v>371</v>
      </c>
      <c r="E32" s="116" t="s">
        <v>372</v>
      </c>
      <c r="F32" s="116" t="s">
        <v>373</v>
      </c>
      <c r="G32" s="116">
        <v>5</v>
      </c>
      <c r="H32" s="116">
        <v>5</v>
      </c>
      <c r="I32" s="124"/>
    </row>
    <row r="33" ht="22.5" spans="1:9">
      <c r="A33" s="5"/>
      <c r="B33" s="131"/>
      <c r="C33" s="130" t="s">
        <v>195</v>
      </c>
      <c r="D33" s="124" t="s">
        <v>374</v>
      </c>
      <c r="E33" s="116" t="s">
        <v>375</v>
      </c>
      <c r="F33" s="116" t="s">
        <v>376</v>
      </c>
      <c r="G33" s="116">
        <v>5</v>
      </c>
      <c r="H33" s="116">
        <v>5</v>
      </c>
      <c r="I33" s="124"/>
    </row>
    <row r="34" ht="22.5" spans="1:9">
      <c r="A34" s="5"/>
      <c r="B34" s="131"/>
      <c r="C34" s="130"/>
      <c r="D34" s="124" t="s">
        <v>377</v>
      </c>
      <c r="E34" s="116" t="s">
        <v>372</v>
      </c>
      <c r="F34" s="116" t="s">
        <v>378</v>
      </c>
      <c r="G34" s="116">
        <v>5</v>
      </c>
      <c r="H34" s="116">
        <v>5</v>
      </c>
      <c r="I34" s="124"/>
    </row>
    <row r="35" ht="27" customHeight="1" spans="1:9">
      <c r="A35" s="5"/>
      <c r="B35" s="131"/>
      <c r="C35" s="130" t="s">
        <v>104</v>
      </c>
      <c r="D35" s="124" t="s">
        <v>291</v>
      </c>
      <c r="E35" s="116" t="s">
        <v>379</v>
      </c>
      <c r="F35" s="116" t="s">
        <v>379</v>
      </c>
      <c r="G35" s="116">
        <v>5</v>
      </c>
      <c r="H35" s="116">
        <v>5</v>
      </c>
      <c r="I35" s="124"/>
    </row>
    <row r="36" ht="56.25" spans="1:9">
      <c r="A36" s="5"/>
      <c r="B36" s="131"/>
      <c r="C36" s="132" t="s">
        <v>106</v>
      </c>
      <c r="D36" s="124" t="s">
        <v>380</v>
      </c>
      <c r="E36" s="116" t="s">
        <v>372</v>
      </c>
      <c r="F36" s="116" t="s">
        <v>381</v>
      </c>
      <c r="G36" s="116">
        <v>5</v>
      </c>
      <c r="H36" s="116">
        <v>4.37</v>
      </c>
      <c r="I36" s="124" t="s">
        <v>382</v>
      </c>
    </row>
    <row r="37" ht="36" customHeight="1" spans="1:9">
      <c r="A37" s="5"/>
      <c r="B37" s="131"/>
      <c r="C37" s="133"/>
      <c r="D37" s="124" t="s">
        <v>383</v>
      </c>
      <c r="E37" s="116" t="s">
        <v>372</v>
      </c>
      <c r="F37" s="116" t="s">
        <v>384</v>
      </c>
      <c r="G37" s="116">
        <v>5</v>
      </c>
      <c r="H37" s="116">
        <v>5</v>
      </c>
      <c r="I37" s="124"/>
    </row>
    <row r="38" ht="33" customHeight="1" spans="1:9">
      <c r="A38" s="5"/>
      <c r="B38" s="129" t="s">
        <v>207</v>
      </c>
      <c r="C38" s="132" t="s">
        <v>116</v>
      </c>
      <c r="D38" s="124" t="s">
        <v>385</v>
      </c>
      <c r="E38" s="116" t="s">
        <v>386</v>
      </c>
      <c r="F38" s="116" t="s">
        <v>387</v>
      </c>
      <c r="G38" s="116">
        <v>6</v>
      </c>
      <c r="H38" s="116">
        <v>4.72</v>
      </c>
      <c r="I38" s="124" t="s">
        <v>388</v>
      </c>
    </row>
    <row r="39" ht="38" customHeight="1" spans="1:9">
      <c r="A39" s="5"/>
      <c r="B39" s="131"/>
      <c r="C39" s="133"/>
      <c r="D39" s="124" t="s">
        <v>389</v>
      </c>
      <c r="E39" s="116" t="s">
        <v>386</v>
      </c>
      <c r="F39" s="116" t="s">
        <v>390</v>
      </c>
      <c r="G39" s="116">
        <v>6</v>
      </c>
      <c r="H39" s="116">
        <v>6</v>
      </c>
      <c r="I39" s="124"/>
    </row>
    <row r="40" ht="24" spans="1:9">
      <c r="A40" s="5"/>
      <c r="B40" s="131"/>
      <c r="C40" s="134"/>
      <c r="D40" s="135" t="s">
        <v>391</v>
      </c>
      <c r="E40" s="63" t="s">
        <v>392</v>
      </c>
      <c r="F40" s="116"/>
      <c r="G40" s="116">
        <v>6</v>
      </c>
      <c r="H40" s="116">
        <v>5</v>
      </c>
      <c r="I40" s="124"/>
    </row>
    <row r="41" ht="24" spans="1:9">
      <c r="A41" s="5"/>
      <c r="B41" s="131"/>
      <c r="C41" s="130" t="s">
        <v>122</v>
      </c>
      <c r="D41" s="135" t="s">
        <v>393</v>
      </c>
      <c r="E41" s="136" t="s">
        <v>394</v>
      </c>
      <c r="F41" s="116"/>
      <c r="G41" s="116">
        <v>7</v>
      </c>
      <c r="H41" s="116">
        <v>6</v>
      </c>
      <c r="I41" s="124"/>
    </row>
    <row r="42" ht="22" customHeight="1" spans="1:9">
      <c r="A42" s="5"/>
      <c r="B42" s="129" t="s">
        <v>214</v>
      </c>
      <c r="C42" s="129" t="s">
        <v>126</v>
      </c>
      <c r="D42" s="62" t="s">
        <v>395</v>
      </c>
      <c r="E42" s="63" t="s">
        <v>396</v>
      </c>
      <c r="F42" s="116">
        <v>95</v>
      </c>
      <c r="G42" s="116">
        <v>3</v>
      </c>
      <c r="H42" s="116">
        <v>3</v>
      </c>
      <c r="I42" s="124"/>
    </row>
    <row r="43" ht="22.5" spans="1:9">
      <c r="A43" s="5"/>
      <c r="B43" s="131"/>
      <c r="C43" s="131"/>
      <c r="D43" s="116" t="s">
        <v>397</v>
      </c>
      <c r="E43" s="116" t="s">
        <v>398</v>
      </c>
      <c r="F43" s="116">
        <v>86.86</v>
      </c>
      <c r="G43" s="116">
        <v>3</v>
      </c>
      <c r="H43" s="116">
        <v>3</v>
      </c>
      <c r="I43" s="124"/>
    </row>
    <row r="44" ht="18" customHeight="1" spans="1:9">
      <c r="A44" s="5"/>
      <c r="B44" s="131"/>
      <c r="C44" s="131"/>
      <c r="D44" s="116" t="s">
        <v>399</v>
      </c>
      <c r="E44" s="116" t="s">
        <v>400</v>
      </c>
      <c r="F44" s="116">
        <v>89.15</v>
      </c>
      <c r="G44" s="116">
        <v>4</v>
      </c>
      <c r="H44" s="116">
        <v>4</v>
      </c>
      <c r="I44" s="124"/>
    </row>
    <row r="45" spans="1:9">
      <c r="A45" s="5" t="s">
        <v>129</v>
      </c>
      <c r="B45" s="5"/>
      <c r="C45" s="5"/>
      <c r="D45" s="5"/>
      <c r="E45" s="5"/>
      <c r="F45" s="5"/>
      <c r="G45" s="5">
        <f>SUM(G19:G44)</f>
        <v>100</v>
      </c>
      <c r="H45" s="5">
        <f>SUM(H19:H44)</f>
        <v>87.09</v>
      </c>
      <c r="I45" s="4"/>
    </row>
    <row r="46" ht="24" customHeight="1" spans="1:9">
      <c r="A46" s="4" t="s">
        <v>217</v>
      </c>
      <c r="B46" s="50" t="s">
        <v>401</v>
      </c>
      <c r="C46" s="51"/>
      <c r="D46" s="51"/>
      <c r="E46" s="51"/>
      <c r="F46" s="51"/>
      <c r="G46" s="51"/>
      <c r="H46" s="51"/>
      <c r="I46" s="51"/>
    </row>
    <row r="47" ht="18" customHeight="1" spans="1:9">
      <c r="A47" s="2"/>
      <c r="B47" s="2" t="s">
        <v>219</v>
      </c>
      <c r="C47" s="2"/>
      <c r="D47" s="2"/>
      <c r="E47" s="2"/>
      <c r="F47" s="2"/>
      <c r="G47" s="2"/>
      <c r="H47" s="2"/>
      <c r="I47" s="2"/>
    </row>
    <row r="48" ht="45" customHeight="1" spans="1:9">
      <c r="A48" s="42" t="s">
        <v>221</v>
      </c>
      <c r="B48" s="42"/>
      <c r="C48" s="42"/>
      <c r="D48" s="42"/>
      <c r="E48" s="42"/>
      <c r="F48" s="42"/>
      <c r="G48" s="42"/>
      <c r="H48" s="42"/>
      <c r="I48" s="42"/>
    </row>
    <row r="49" spans="1:9">
      <c r="A49" s="2" t="s">
        <v>133</v>
      </c>
      <c r="B49" s="2"/>
      <c r="C49" s="2"/>
      <c r="D49" s="2"/>
      <c r="E49" s="2"/>
      <c r="F49" s="2"/>
      <c r="G49" s="2"/>
      <c r="H49" s="2"/>
      <c r="I49" s="2"/>
    </row>
    <row r="50" ht="27" customHeight="1" spans="1:9">
      <c r="A50" s="42" t="s">
        <v>222</v>
      </c>
      <c r="B50" s="42"/>
      <c r="C50" s="42"/>
      <c r="D50" s="42"/>
      <c r="E50" s="42"/>
      <c r="F50" s="42"/>
      <c r="G50" s="42"/>
      <c r="H50" s="42"/>
      <c r="I50" s="42"/>
    </row>
    <row r="51" ht="37.5" customHeight="1" spans="1:9">
      <c r="A51" s="42" t="s">
        <v>135</v>
      </c>
      <c r="B51" s="42"/>
      <c r="C51" s="42"/>
      <c r="D51" s="42"/>
      <c r="E51" s="42"/>
      <c r="F51" s="42"/>
      <c r="G51" s="42"/>
      <c r="H51" s="42"/>
      <c r="I51" s="42"/>
    </row>
    <row r="52" spans="1:10">
      <c r="A52" s="42" t="s">
        <v>223</v>
      </c>
      <c r="B52" s="42"/>
      <c r="C52" s="42"/>
      <c r="D52" s="42"/>
      <c r="E52" s="42"/>
      <c r="F52" s="42"/>
      <c r="G52" s="42"/>
      <c r="H52" s="42"/>
      <c r="I52" s="42"/>
      <c r="J52" s="42"/>
    </row>
  </sheetData>
  <mergeCells count="43">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45:F45"/>
    <mergeCell ref="B46:I46"/>
    <mergeCell ref="A48:I48"/>
    <mergeCell ref="A50:I50"/>
    <mergeCell ref="A51:I51"/>
    <mergeCell ref="A52:I52"/>
    <mergeCell ref="A7:A12"/>
    <mergeCell ref="A13:A17"/>
    <mergeCell ref="A18:A44"/>
    <mergeCell ref="B19:B23"/>
    <mergeCell ref="B24:B30"/>
    <mergeCell ref="B31:B37"/>
    <mergeCell ref="B38:B41"/>
    <mergeCell ref="B42:B44"/>
    <mergeCell ref="C19:C21"/>
    <mergeCell ref="C22:C23"/>
    <mergeCell ref="C24:C26"/>
    <mergeCell ref="C27:C30"/>
    <mergeCell ref="C31:C32"/>
    <mergeCell ref="C33:C34"/>
    <mergeCell ref="C36:C37"/>
    <mergeCell ref="C38:C40"/>
    <mergeCell ref="C42:C44"/>
    <mergeCell ref="B14:D17"/>
    <mergeCell ref="E14:I17"/>
  </mergeCells>
  <pageMargins left="0.357638888888889" right="0.357638888888889" top="1" bottom="1" header="0.5" footer="0.5"/>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49"/>
  <sheetViews>
    <sheetView topLeftCell="A32" workbookViewId="0">
      <selection activeCell="C44" sqref="C44"/>
    </sheetView>
  </sheetViews>
  <sheetFormatPr defaultColWidth="9" defaultRowHeight="13.5"/>
  <cols>
    <col min="1" max="1" width="7" customWidth="1"/>
    <col min="2" max="2" width="7.75" customWidth="1"/>
    <col min="3" max="3" width="7.875" customWidth="1"/>
    <col min="4" max="4" width="16.625" customWidth="1"/>
    <col min="5" max="5" width="17.25" customWidth="1"/>
    <col min="6" max="6" width="16.125" customWidth="1"/>
    <col min="7" max="8" width="7" customWidth="1"/>
    <col min="9" max="9" width="15" customWidth="1"/>
  </cols>
  <sheetData>
    <row r="2" ht="20.25" spans="1:9">
      <c r="A2" s="1" t="s">
        <v>402</v>
      </c>
      <c r="B2" s="1"/>
      <c r="C2" s="1"/>
      <c r="D2" s="1"/>
      <c r="E2" s="1"/>
      <c r="F2" s="1"/>
      <c r="G2" s="1"/>
      <c r="H2" s="1"/>
      <c r="I2" s="1"/>
    </row>
    <row r="3" customFormat="1" spans="1:9">
      <c r="A3" s="2"/>
      <c r="B3" s="2"/>
      <c r="C3" s="2"/>
      <c r="E3" s="2" t="s">
        <v>137</v>
      </c>
      <c r="F3" s="2"/>
      <c r="G3" s="2"/>
      <c r="H3" s="2"/>
      <c r="I3" s="2"/>
    </row>
    <row r="4" spans="1:9">
      <c r="A4" s="2" t="s">
        <v>31</v>
      </c>
      <c r="B4" s="2"/>
      <c r="C4" s="2" t="s">
        <v>34</v>
      </c>
      <c r="D4" s="2"/>
      <c r="E4" s="2"/>
      <c r="F4" s="2"/>
      <c r="G4" s="2" t="s">
        <v>138</v>
      </c>
      <c r="H4" s="45">
        <v>45390</v>
      </c>
      <c r="I4" s="70"/>
    </row>
    <row r="5" spans="1:9">
      <c r="A5" s="4" t="s">
        <v>139</v>
      </c>
      <c r="B5" s="5" t="s">
        <v>403</v>
      </c>
      <c r="C5" s="5"/>
      <c r="D5" s="5"/>
      <c r="E5" s="5"/>
      <c r="F5" s="5"/>
      <c r="G5" s="5"/>
      <c r="H5" s="5"/>
      <c r="I5" s="5"/>
    </row>
    <row r="6" ht="38.25" customHeight="1" spans="1:9">
      <c r="A6" s="6" t="s">
        <v>141</v>
      </c>
      <c r="B6" s="5" t="s">
        <v>34</v>
      </c>
      <c r="C6" s="5"/>
      <c r="D6" s="5"/>
      <c r="E6" s="5" t="s">
        <v>142</v>
      </c>
      <c r="F6" s="5" t="s">
        <v>404</v>
      </c>
      <c r="G6" s="5"/>
      <c r="H6" s="5"/>
      <c r="I6" s="5"/>
    </row>
    <row r="7" spans="1:9">
      <c r="A7" s="7" t="s">
        <v>143</v>
      </c>
      <c r="B7" s="8" t="s">
        <v>36</v>
      </c>
      <c r="C7" s="9"/>
      <c r="D7" s="5" t="s">
        <v>144</v>
      </c>
      <c r="E7" s="9" t="s">
        <v>145</v>
      </c>
      <c r="F7" s="5" t="s">
        <v>146</v>
      </c>
      <c r="G7" s="8" t="s">
        <v>147</v>
      </c>
      <c r="H7" s="10"/>
      <c r="I7" s="9"/>
    </row>
    <row r="8" spans="1:9">
      <c r="A8" s="11"/>
      <c r="B8" s="5" t="s">
        <v>148</v>
      </c>
      <c r="C8" s="5"/>
      <c r="D8" s="102">
        <f t="shared" ref="D8:F8" si="0">D9+D12</f>
        <v>605</v>
      </c>
      <c r="E8" s="102">
        <f t="shared" si="0"/>
        <v>-16.48</v>
      </c>
      <c r="F8" s="5">
        <f t="shared" si="0"/>
        <v>588.52</v>
      </c>
      <c r="G8" s="12">
        <f>F8/(D8+E8)</f>
        <v>1</v>
      </c>
      <c r="H8" s="13"/>
      <c r="I8" s="43"/>
    </row>
    <row r="9" spans="1:9">
      <c r="A9" s="11"/>
      <c r="B9" s="5" t="s">
        <v>149</v>
      </c>
      <c r="C9" s="5"/>
      <c r="D9" s="102">
        <f t="shared" ref="D9:F9" si="1">D10+D11</f>
        <v>605</v>
      </c>
      <c r="E9" s="102">
        <f t="shared" si="1"/>
        <v>-16.48</v>
      </c>
      <c r="F9" s="5">
        <f t="shared" si="1"/>
        <v>588.52</v>
      </c>
      <c r="G9" s="8" t="s">
        <v>42</v>
      </c>
      <c r="H9" s="10"/>
      <c r="I9" s="9"/>
    </row>
    <row r="10" spans="1:9">
      <c r="A10" s="11"/>
      <c r="B10" s="5" t="s">
        <v>150</v>
      </c>
      <c r="C10" s="5"/>
      <c r="D10" s="102">
        <v>247</v>
      </c>
      <c r="E10" s="5">
        <v>-16.48</v>
      </c>
      <c r="F10" s="5">
        <v>230.52</v>
      </c>
      <c r="G10" s="8" t="s">
        <v>42</v>
      </c>
      <c r="H10" s="10"/>
      <c r="I10" s="9"/>
    </row>
    <row r="11" spans="1:9">
      <c r="A11" s="11"/>
      <c r="B11" s="5" t="s">
        <v>151</v>
      </c>
      <c r="C11" s="5"/>
      <c r="D11" s="102">
        <v>358</v>
      </c>
      <c r="E11" s="5"/>
      <c r="F11" s="102">
        <v>358</v>
      </c>
      <c r="G11" s="8" t="s">
        <v>42</v>
      </c>
      <c r="H11" s="10"/>
      <c r="I11" s="9"/>
    </row>
    <row r="12" spans="1:9">
      <c r="A12" s="14"/>
      <c r="B12" s="5" t="s">
        <v>44</v>
      </c>
      <c r="C12" s="5"/>
      <c r="D12" s="5"/>
      <c r="E12" s="5"/>
      <c r="F12" s="5"/>
      <c r="G12" s="8" t="s">
        <v>42</v>
      </c>
      <c r="H12" s="10"/>
      <c r="I12" s="9"/>
    </row>
    <row r="13" spans="1:9">
      <c r="A13" s="7" t="s">
        <v>45</v>
      </c>
      <c r="B13" s="5" t="s">
        <v>46</v>
      </c>
      <c r="C13" s="5"/>
      <c r="D13" s="5"/>
      <c r="E13" s="5" t="s">
        <v>47</v>
      </c>
      <c r="F13" s="5"/>
      <c r="G13" s="5"/>
      <c r="H13" s="5"/>
      <c r="I13" s="5"/>
    </row>
    <row r="14" spans="1:9">
      <c r="A14" s="11"/>
      <c r="B14" s="47" t="s">
        <v>405</v>
      </c>
      <c r="C14" s="48"/>
      <c r="D14" s="49"/>
      <c r="E14" s="47" t="s">
        <v>405</v>
      </c>
      <c r="F14" s="48"/>
      <c r="G14" s="48"/>
      <c r="H14" s="48"/>
      <c r="I14" s="49"/>
    </row>
    <row r="15" ht="15" customHeight="1" spans="1:9">
      <c r="A15" s="11"/>
      <c r="B15" s="52"/>
      <c r="C15" s="53"/>
      <c r="D15" s="54"/>
      <c r="E15" s="52"/>
      <c r="F15" s="53"/>
      <c r="G15" s="53"/>
      <c r="H15" s="53"/>
      <c r="I15" s="54"/>
    </row>
    <row r="16" ht="12" customHeight="1" spans="1:9">
      <c r="A16" s="11"/>
      <c r="B16" s="52"/>
      <c r="C16" s="53"/>
      <c r="D16" s="54"/>
      <c r="E16" s="52"/>
      <c r="F16" s="53"/>
      <c r="G16" s="53"/>
      <c r="H16" s="53"/>
      <c r="I16" s="54"/>
    </row>
    <row r="17" hidden="1" spans="1:9">
      <c r="A17" s="14"/>
      <c r="B17" s="55"/>
      <c r="C17" s="56"/>
      <c r="D17" s="57"/>
      <c r="E17" s="55"/>
      <c r="F17" s="56"/>
      <c r="G17" s="56"/>
      <c r="H17" s="56"/>
      <c r="I17" s="57"/>
    </row>
    <row r="18" ht="19" customHeight="1" spans="1:9">
      <c r="A18" s="5" t="s">
        <v>49</v>
      </c>
      <c r="B18" s="5" t="s">
        <v>50</v>
      </c>
      <c r="C18" s="5" t="s">
        <v>51</v>
      </c>
      <c r="D18" s="5" t="s">
        <v>52</v>
      </c>
      <c r="E18" s="5" t="s">
        <v>53</v>
      </c>
      <c r="F18" s="5" t="s">
        <v>54</v>
      </c>
      <c r="G18" s="5" t="s">
        <v>55</v>
      </c>
      <c r="H18" s="5" t="s">
        <v>56</v>
      </c>
      <c r="I18" s="44" t="s">
        <v>57</v>
      </c>
    </row>
    <row r="19" ht="57" customHeight="1" spans="1:9">
      <c r="A19" s="5"/>
      <c r="B19" s="25" t="s">
        <v>58</v>
      </c>
      <c r="C19" s="25" t="s">
        <v>153</v>
      </c>
      <c r="D19" s="4" t="s">
        <v>154</v>
      </c>
      <c r="E19" s="18" t="s">
        <v>406</v>
      </c>
      <c r="F19" s="18" t="s">
        <v>407</v>
      </c>
      <c r="G19" s="5">
        <v>2</v>
      </c>
      <c r="H19" s="5">
        <v>2</v>
      </c>
      <c r="I19" s="44"/>
    </row>
    <row r="20" ht="17" customHeight="1" spans="1:9">
      <c r="A20" s="5"/>
      <c r="B20" s="26"/>
      <c r="C20" s="26"/>
      <c r="D20" s="4" t="s">
        <v>60</v>
      </c>
      <c r="E20" s="5" t="s">
        <v>156</v>
      </c>
      <c r="F20" s="5" t="s">
        <v>156</v>
      </c>
      <c r="G20" s="5">
        <v>2</v>
      </c>
      <c r="H20" s="5">
        <v>2</v>
      </c>
      <c r="I20" s="44"/>
    </row>
    <row r="21" ht="17" customHeight="1" spans="1:9">
      <c r="A21" s="5"/>
      <c r="B21" s="26"/>
      <c r="C21" s="27"/>
      <c r="D21" s="4" t="s">
        <v>63</v>
      </c>
      <c r="E21" s="5" t="s">
        <v>157</v>
      </c>
      <c r="F21" s="5" t="s">
        <v>157</v>
      </c>
      <c r="G21" s="5">
        <v>2</v>
      </c>
      <c r="H21" s="5">
        <v>2</v>
      </c>
      <c r="I21" s="44"/>
    </row>
    <row r="22" ht="17" customHeight="1" spans="1:9">
      <c r="A22" s="5"/>
      <c r="B22" s="26"/>
      <c r="C22" s="25" t="s">
        <v>158</v>
      </c>
      <c r="D22" s="4" t="s">
        <v>159</v>
      </c>
      <c r="E22" s="28">
        <v>1</v>
      </c>
      <c r="F22" s="28">
        <v>1</v>
      </c>
      <c r="G22" s="5">
        <v>2</v>
      </c>
      <c r="H22" s="5">
        <v>2</v>
      </c>
      <c r="I22" s="44"/>
    </row>
    <row r="23" ht="17" customHeight="1" spans="1:9">
      <c r="A23" s="5"/>
      <c r="B23" s="26"/>
      <c r="C23" s="27"/>
      <c r="D23" s="4" t="s">
        <v>160</v>
      </c>
      <c r="E23" s="28">
        <v>1</v>
      </c>
      <c r="F23" s="28">
        <v>1</v>
      </c>
      <c r="G23" s="5">
        <v>2</v>
      </c>
      <c r="H23" s="5">
        <v>2</v>
      </c>
      <c r="I23" s="44"/>
    </row>
    <row r="24" ht="17" customHeight="1" spans="1:9">
      <c r="A24" s="5"/>
      <c r="B24" s="25" t="s">
        <v>69</v>
      </c>
      <c r="C24" s="25" t="s">
        <v>162</v>
      </c>
      <c r="D24" s="4" t="s">
        <v>76</v>
      </c>
      <c r="E24" s="5" t="s">
        <v>163</v>
      </c>
      <c r="F24" s="5" t="s">
        <v>163</v>
      </c>
      <c r="G24" s="5">
        <v>2</v>
      </c>
      <c r="H24" s="5">
        <v>2</v>
      </c>
      <c r="I24" s="44"/>
    </row>
    <row r="25" ht="17" customHeight="1" spans="1:9">
      <c r="A25" s="5"/>
      <c r="B25" s="26"/>
      <c r="C25" s="26"/>
      <c r="D25" s="4" t="s">
        <v>164</v>
      </c>
      <c r="E25" s="5" t="s">
        <v>165</v>
      </c>
      <c r="F25" s="5" t="s">
        <v>165</v>
      </c>
      <c r="G25" s="5">
        <v>2</v>
      </c>
      <c r="H25" s="5">
        <v>2</v>
      </c>
      <c r="I25" s="44"/>
    </row>
    <row r="26" ht="17" customHeight="1" spans="1:9">
      <c r="A26" s="5"/>
      <c r="B26" s="26"/>
      <c r="C26" s="27"/>
      <c r="D26" s="4" t="s">
        <v>166</v>
      </c>
      <c r="E26" s="5" t="s">
        <v>167</v>
      </c>
      <c r="F26" s="5" t="s">
        <v>167</v>
      </c>
      <c r="G26" s="5">
        <v>1</v>
      </c>
      <c r="H26" s="5">
        <v>1</v>
      </c>
      <c r="I26" s="44"/>
    </row>
    <row r="27" ht="17" customHeight="1" spans="1:9">
      <c r="A27" s="5"/>
      <c r="B27" s="26"/>
      <c r="C27" s="25" t="s">
        <v>168</v>
      </c>
      <c r="D27" s="4" t="s">
        <v>76</v>
      </c>
      <c r="E27" s="5" t="s">
        <v>169</v>
      </c>
      <c r="F27" s="5" t="s">
        <v>169</v>
      </c>
      <c r="G27" s="5">
        <v>2</v>
      </c>
      <c r="H27" s="5">
        <v>2</v>
      </c>
      <c r="I27" s="44"/>
    </row>
    <row r="28" ht="17" customHeight="1" spans="1:9">
      <c r="A28" s="5"/>
      <c r="B28" s="26"/>
      <c r="C28" s="26"/>
      <c r="D28" s="4" t="s">
        <v>79</v>
      </c>
      <c r="E28" s="5" t="s">
        <v>170</v>
      </c>
      <c r="F28" s="5" t="s">
        <v>170</v>
      </c>
      <c r="G28" s="5">
        <v>2</v>
      </c>
      <c r="H28" s="5">
        <v>2</v>
      </c>
      <c r="I28" s="44"/>
    </row>
    <row r="29" ht="17" customHeight="1" spans="1:9">
      <c r="A29" s="5"/>
      <c r="B29" s="26"/>
      <c r="C29" s="26"/>
      <c r="D29" s="4" t="s">
        <v>171</v>
      </c>
      <c r="E29" s="5" t="s">
        <v>165</v>
      </c>
      <c r="F29" s="5" t="s">
        <v>165</v>
      </c>
      <c r="G29" s="5">
        <v>1</v>
      </c>
      <c r="H29" s="5">
        <v>1</v>
      </c>
      <c r="I29" s="44"/>
    </row>
    <row r="30" ht="17" customHeight="1" spans="1:9">
      <c r="A30" s="5"/>
      <c r="B30" s="26"/>
      <c r="C30" s="27"/>
      <c r="D30" s="4" t="s">
        <v>172</v>
      </c>
      <c r="E30" s="28">
        <v>1</v>
      </c>
      <c r="F30" s="28">
        <v>1</v>
      </c>
      <c r="G30" s="5">
        <v>10</v>
      </c>
      <c r="H30" s="5">
        <v>10</v>
      </c>
      <c r="I30" s="44"/>
    </row>
    <row r="31" ht="17" customHeight="1" spans="1:9">
      <c r="A31" s="5"/>
      <c r="B31" s="7" t="s">
        <v>173</v>
      </c>
      <c r="C31" s="9" t="s">
        <v>174</v>
      </c>
      <c r="D31" s="62" t="s">
        <v>408</v>
      </c>
      <c r="E31" s="103" t="s">
        <v>409</v>
      </c>
      <c r="F31" s="103" t="s">
        <v>409</v>
      </c>
      <c r="G31" s="5">
        <v>7</v>
      </c>
      <c r="H31" s="5">
        <v>7</v>
      </c>
      <c r="I31" s="4"/>
    </row>
    <row r="32" ht="17" customHeight="1" spans="1:9">
      <c r="A32" s="5"/>
      <c r="B32" s="11"/>
      <c r="C32" s="9" t="s">
        <v>195</v>
      </c>
      <c r="D32" s="62" t="s">
        <v>410</v>
      </c>
      <c r="E32" s="104">
        <v>1</v>
      </c>
      <c r="F32" s="104">
        <v>1</v>
      </c>
      <c r="G32" s="5">
        <v>7</v>
      </c>
      <c r="H32" s="5">
        <v>7</v>
      </c>
      <c r="I32" s="6"/>
    </row>
    <row r="33" ht="17" customHeight="1" spans="1:9">
      <c r="A33" s="5"/>
      <c r="B33" s="11"/>
      <c r="C33" s="9" t="s">
        <v>104</v>
      </c>
      <c r="D33" s="66" t="s">
        <v>411</v>
      </c>
      <c r="E33" s="91" t="s">
        <v>379</v>
      </c>
      <c r="F33" s="91" t="s">
        <v>379</v>
      </c>
      <c r="G33" s="105">
        <v>7</v>
      </c>
      <c r="H33" s="105">
        <v>7</v>
      </c>
      <c r="I33" s="4"/>
    </row>
    <row r="34" ht="17" customHeight="1" spans="1:9">
      <c r="A34" s="5"/>
      <c r="B34" s="11"/>
      <c r="C34" s="72" t="s">
        <v>106</v>
      </c>
      <c r="D34" s="106" t="s">
        <v>412</v>
      </c>
      <c r="E34" s="107" t="s">
        <v>413</v>
      </c>
      <c r="F34" s="107" t="s">
        <v>413</v>
      </c>
      <c r="G34" s="5">
        <v>7</v>
      </c>
      <c r="H34" s="5">
        <v>7</v>
      </c>
      <c r="I34" s="4"/>
    </row>
    <row r="35" ht="27" customHeight="1" spans="1:9">
      <c r="A35" s="5"/>
      <c r="B35" s="11"/>
      <c r="C35" s="74"/>
      <c r="D35" s="97" t="s">
        <v>414</v>
      </c>
      <c r="E35" s="107" t="s">
        <v>415</v>
      </c>
      <c r="F35" s="107" t="s">
        <v>415</v>
      </c>
      <c r="G35" s="5">
        <v>7</v>
      </c>
      <c r="H35" s="5">
        <v>7</v>
      </c>
      <c r="I35" s="4"/>
    </row>
    <row r="36" ht="17" customHeight="1" spans="1:9">
      <c r="A36" s="5"/>
      <c r="B36" s="7" t="s">
        <v>207</v>
      </c>
      <c r="C36" s="9" t="s">
        <v>112</v>
      </c>
      <c r="D36" s="62" t="s">
        <v>416</v>
      </c>
      <c r="E36" s="63" t="s">
        <v>417</v>
      </c>
      <c r="F36" s="63" t="s">
        <v>417</v>
      </c>
      <c r="G36" s="5">
        <v>7</v>
      </c>
      <c r="H36" s="5">
        <v>7</v>
      </c>
      <c r="I36" s="4"/>
    </row>
    <row r="37" ht="25" customHeight="1" spans="1:9">
      <c r="A37" s="5"/>
      <c r="B37" s="11"/>
      <c r="C37" s="9" t="s">
        <v>116</v>
      </c>
      <c r="D37" s="106" t="s">
        <v>418</v>
      </c>
      <c r="E37" s="89" t="s">
        <v>419</v>
      </c>
      <c r="F37" s="89" t="s">
        <v>419</v>
      </c>
      <c r="G37" s="5">
        <v>6</v>
      </c>
      <c r="H37" s="5">
        <v>5</v>
      </c>
      <c r="I37" s="6" t="s">
        <v>420</v>
      </c>
    </row>
    <row r="38" ht="25" customHeight="1" spans="1:9">
      <c r="A38" s="5"/>
      <c r="B38" s="11"/>
      <c r="C38" s="9"/>
      <c r="D38" s="62" t="s">
        <v>421</v>
      </c>
      <c r="E38" s="89" t="s">
        <v>422</v>
      </c>
      <c r="F38" s="89" t="s">
        <v>422</v>
      </c>
      <c r="G38" s="5">
        <v>6</v>
      </c>
      <c r="H38" s="5">
        <v>6</v>
      </c>
      <c r="I38" s="4"/>
    </row>
    <row r="39" ht="17" customHeight="1" spans="1:9">
      <c r="A39" s="5"/>
      <c r="B39" s="11"/>
      <c r="C39" s="9" t="s">
        <v>119</v>
      </c>
      <c r="D39" s="4"/>
      <c r="E39" s="5"/>
      <c r="F39" s="5"/>
      <c r="G39" s="5"/>
      <c r="H39" s="5"/>
      <c r="I39" s="4"/>
    </row>
    <row r="40" ht="17" customHeight="1" spans="1:9">
      <c r="A40" s="5"/>
      <c r="B40" s="11"/>
      <c r="C40" s="9" t="s">
        <v>122</v>
      </c>
      <c r="D40" s="80" t="s">
        <v>423</v>
      </c>
      <c r="E40" s="81" t="s">
        <v>424</v>
      </c>
      <c r="F40" s="81" t="s">
        <v>424</v>
      </c>
      <c r="G40" s="5">
        <v>6</v>
      </c>
      <c r="H40" s="5">
        <v>6</v>
      </c>
      <c r="I40" s="4"/>
    </row>
    <row r="41" ht="33" customHeight="1" spans="1:9">
      <c r="A41" s="5"/>
      <c r="B41" s="7" t="s">
        <v>214</v>
      </c>
      <c r="C41" s="7" t="s">
        <v>126</v>
      </c>
      <c r="D41" s="62" t="s">
        <v>425</v>
      </c>
      <c r="E41" s="108" t="s">
        <v>426</v>
      </c>
      <c r="F41" s="108" t="s">
        <v>426</v>
      </c>
      <c r="G41" s="5">
        <v>10</v>
      </c>
      <c r="H41" s="5">
        <v>9</v>
      </c>
      <c r="I41" s="4" t="s">
        <v>427</v>
      </c>
    </row>
    <row r="42" ht="17" customHeight="1" spans="1:9">
      <c r="A42" s="5" t="s">
        <v>129</v>
      </c>
      <c r="B42" s="5"/>
      <c r="C42" s="5"/>
      <c r="D42" s="5"/>
      <c r="E42" s="5"/>
      <c r="F42" s="5"/>
      <c r="G42" s="5">
        <f>SUM(G19:G41)</f>
        <v>100</v>
      </c>
      <c r="H42" s="5">
        <f>SUM(H19:H41)</f>
        <v>98</v>
      </c>
      <c r="I42" s="4"/>
    </row>
    <row r="43" ht="24" customHeight="1" spans="1:9">
      <c r="A43" s="4" t="s">
        <v>217</v>
      </c>
      <c r="B43" s="51" t="s">
        <v>428</v>
      </c>
      <c r="C43" s="51"/>
      <c r="D43" s="51"/>
      <c r="E43" s="51"/>
      <c r="F43" s="51"/>
      <c r="G43" s="51"/>
      <c r="H43" s="51"/>
      <c r="I43" s="51"/>
    </row>
    <row r="44" ht="18" customHeight="1" spans="1:9">
      <c r="A44" s="2"/>
      <c r="B44" s="2" t="s">
        <v>219</v>
      </c>
      <c r="C44" s="2"/>
      <c r="D44" s="2"/>
      <c r="E44" s="2"/>
      <c r="F44" s="2"/>
      <c r="G44" s="2"/>
      <c r="H44" s="2"/>
      <c r="I44" s="2"/>
    </row>
    <row r="45" ht="45" customHeight="1" spans="1:9">
      <c r="A45" s="42" t="s">
        <v>221</v>
      </c>
      <c r="B45" s="42"/>
      <c r="C45" s="42"/>
      <c r="D45" s="42"/>
      <c r="E45" s="42"/>
      <c r="F45" s="42"/>
      <c r="G45" s="42"/>
      <c r="H45" s="42"/>
      <c r="I45" s="42"/>
    </row>
    <row r="46" spans="1:9">
      <c r="A46" s="2" t="s">
        <v>133</v>
      </c>
      <c r="B46" s="2"/>
      <c r="C46" s="2"/>
      <c r="D46" s="2"/>
      <c r="E46" s="2"/>
      <c r="F46" s="2"/>
      <c r="G46" s="2"/>
      <c r="H46" s="2"/>
      <c r="I46" s="2"/>
    </row>
    <row r="47" ht="27" customHeight="1" spans="1:9">
      <c r="A47" s="42" t="s">
        <v>222</v>
      </c>
      <c r="B47" s="42"/>
      <c r="C47" s="42"/>
      <c r="D47" s="42"/>
      <c r="E47" s="42"/>
      <c r="F47" s="42"/>
      <c r="G47" s="42"/>
      <c r="H47" s="42"/>
      <c r="I47" s="42"/>
    </row>
    <row r="48" ht="37.5" customHeight="1" spans="1:9">
      <c r="A48" s="42" t="s">
        <v>135</v>
      </c>
      <c r="B48" s="42"/>
      <c r="C48" s="42"/>
      <c r="D48" s="42"/>
      <c r="E48" s="42"/>
      <c r="F48" s="42"/>
      <c r="G48" s="42"/>
      <c r="H48" s="42"/>
      <c r="I48" s="42"/>
    </row>
    <row r="49" spans="1:10">
      <c r="A49" s="42" t="s">
        <v>223</v>
      </c>
      <c r="B49" s="42"/>
      <c r="C49" s="42"/>
      <c r="D49" s="42"/>
      <c r="E49" s="42"/>
      <c r="F49" s="42"/>
      <c r="G49" s="42"/>
      <c r="H49" s="42"/>
      <c r="I49" s="42"/>
      <c r="J49" s="42"/>
    </row>
  </sheetData>
  <mergeCells count="40">
    <mergeCell ref="A2:I2"/>
    <mergeCell ref="H4:I4"/>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42:F42"/>
    <mergeCell ref="B43:I43"/>
    <mergeCell ref="A45:I45"/>
    <mergeCell ref="A47:I47"/>
    <mergeCell ref="A48:I48"/>
    <mergeCell ref="A49:I49"/>
    <mergeCell ref="A7:A12"/>
    <mergeCell ref="A13:A17"/>
    <mergeCell ref="A18:A41"/>
    <mergeCell ref="B19:B23"/>
    <mergeCell ref="B24:B30"/>
    <mergeCell ref="B31:B35"/>
    <mergeCell ref="B36:B40"/>
    <mergeCell ref="C19:C21"/>
    <mergeCell ref="C22:C23"/>
    <mergeCell ref="C24:C26"/>
    <mergeCell ref="C27:C30"/>
    <mergeCell ref="C34:C35"/>
    <mergeCell ref="C37:C38"/>
    <mergeCell ref="B14:D17"/>
    <mergeCell ref="E14:I17"/>
  </mergeCells>
  <pageMargins left="0.161111111111111" right="0.161111111111111" top="1.19652777777778" bottom="1" header="0.5" footer="0.5"/>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6"/>
  <sheetViews>
    <sheetView topLeftCell="A33" workbookViewId="0">
      <selection activeCell="K31" sqref="K31"/>
    </sheetView>
  </sheetViews>
  <sheetFormatPr defaultColWidth="9" defaultRowHeight="13.5"/>
  <cols>
    <col min="1" max="1" width="7" customWidth="1"/>
    <col min="2" max="2" width="7.75" customWidth="1"/>
    <col min="3" max="3" width="7.875" customWidth="1"/>
    <col min="4" max="4" width="16.625" customWidth="1"/>
    <col min="5" max="5" width="12.75" customWidth="1"/>
    <col min="6" max="6" width="14.125" customWidth="1"/>
    <col min="7" max="8" width="7" customWidth="1"/>
    <col min="9" max="9" width="14.25" customWidth="1"/>
  </cols>
  <sheetData>
    <row r="2" ht="20.25" spans="1:9">
      <c r="A2" s="1" t="s">
        <v>224</v>
      </c>
      <c r="B2" s="1"/>
      <c r="C2" s="1"/>
      <c r="D2" s="1"/>
      <c r="E2" s="1"/>
      <c r="F2" s="1"/>
      <c r="G2" s="1"/>
      <c r="H2" s="1"/>
      <c r="I2" s="1"/>
    </row>
    <row r="3" customFormat="1" spans="1:9">
      <c r="A3" s="2"/>
      <c r="B3" s="2"/>
      <c r="C3" s="2"/>
      <c r="E3" s="2" t="s">
        <v>137</v>
      </c>
      <c r="F3" s="2"/>
      <c r="G3" s="2"/>
      <c r="H3" s="2"/>
      <c r="I3" s="2"/>
    </row>
    <row r="4" spans="1:9">
      <c r="A4" s="2" t="s">
        <v>225</v>
      </c>
      <c r="B4" s="2"/>
      <c r="C4" s="2"/>
      <c r="D4" s="2"/>
      <c r="E4" s="2"/>
      <c r="F4" s="2"/>
      <c r="G4" s="2" t="s">
        <v>429</v>
      </c>
      <c r="H4" s="45">
        <v>45390</v>
      </c>
      <c r="I4" s="70"/>
    </row>
    <row r="5" spans="1:9">
      <c r="A5" s="4" t="s">
        <v>139</v>
      </c>
      <c r="B5" s="18" t="s">
        <v>430</v>
      </c>
      <c r="C5" s="5"/>
      <c r="D5" s="5"/>
      <c r="E5" s="5"/>
      <c r="F5" s="5"/>
      <c r="G5" s="5"/>
      <c r="H5" s="5"/>
      <c r="I5" s="5"/>
    </row>
    <row r="6" ht="38.25" customHeight="1" spans="1:9">
      <c r="A6" s="6" t="s">
        <v>141</v>
      </c>
      <c r="B6" s="5" t="s">
        <v>34</v>
      </c>
      <c r="C6" s="5"/>
      <c r="D6" s="5"/>
      <c r="E6" s="5" t="s">
        <v>142</v>
      </c>
      <c r="F6" s="5" t="s">
        <v>404</v>
      </c>
      <c r="G6" s="5"/>
      <c r="H6" s="5"/>
      <c r="I6" s="5"/>
    </row>
    <row r="7" spans="1:9">
      <c r="A7" s="7" t="s">
        <v>143</v>
      </c>
      <c r="B7" s="8" t="s">
        <v>36</v>
      </c>
      <c r="C7" s="9"/>
      <c r="D7" s="5" t="s">
        <v>144</v>
      </c>
      <c r="E7" s="9" t="s">
        <v>145</v>
      </c>
      <c r="F7" s="5" t="s">
        <v>146</v>
      </c>
      <c r="G7" s="8" t="s">
        <v>147</v>
      </c>
      <c r="H7" s="10"/>
      <c r="I7" s="9"/>
    </row>
    <row r="8" spans="1:9">
      <c r="A8" s="11"/>
      <c r="B8" s="5" t="s">
        <v>148</v>
      </c>
      <c r="C8" s="5"/>
      <c r="D8" s="5">
        <v>304</v>
      </c>
      <c r="E8" s="5">
        <v>72.145823</v>
      </c>
      <c r="F8" s="5">
        <v>376.145823</v>
      </c>
      <c r="G8" s="12">
        <f>F8/(E8+D8)*100%</f>
        <v>1</v>
      </c>
      <c r="H8" s="10"/>
      <c r="I8" s="9"/>
    </row>
    <row r="9" spans="1:9">
      <c r="A9" s="11"/>
      <c r="B9" s="5" t="s">
        <v>149</v>
      </c>
      <c r="C9" s="5"/>
      <c r="D9" s="5">
        <v>304</v>
      </c>
      <c r="E9" s="5">
        <v>72.145823</v>
      </c>
      <c r="F9" s="5">
        <v>376.145823</v>
      </c>
      <c r="G9" s="8" t="s">
        <v>42</v>
      </c>
      <c r="H9" s="10"/>
      <c r="I9" s="9"/>
    </row>
    <row r="10" spans="1:9">
      <c r="A10" s="11"/>
      <c r="B10" s="5" t="s">
        <v>150</v>
      </c>
      <c r="C10" s="5"/>
      <c r="D10" s="5"/>
      <c r="E10" s="5"/>
      <c r="F10" s="5"/>
      <c r="G10" s="8" t="s">
        <v>42</v>
      </c>
      <c r="H10" s="10"/>
      <c r="I10" s="9"/>
    </row>
    <row r="11" spans="1:9">
      <c r="A11" s="11"/>
      <c r="B11" s="5" t="s">
        <v>151</v>
      </c>
      <c r="C11" s="5"/>
      <c r="D11" s="5">
        <v>304</v>
      </c>
      <c r="E11" s="5">
        <v>72.145823</v>
      </c>
      <c r="F11" s="5">
        <v>376.145823</v>
      </c>
      <c r="G11" s="8" t="s">
        <v>42</v>
      </c>
      <c r="H11" s="10"/>
      <c r="I11" s="9"/>
    </row>
    <row r="12" spans="1:9">
      <c r="A12" s="14"/>
      <c r="B12" s="5" t="s">
        <v>44</v>
      </c>
      <c r="C12" s="5"/>
      <c r="D12" s="46"/>
      <c r="E12" s="46"/>
      <c r="F12" s="46"/>
      <c r="G12" s="8" t="s">
        <v>42</v>
      </c>
      <c r="H12" s="10"/>
      <c r="I12" s="9"/>
    </row>
    <row r="13" spans="1:9">
      <c r="A13" s="7" t="s">
        <v>45</v>
      </c>
      <c r="B13" s="5" t="s">
        <v>46</v>
      </c>
      <c r="C13" s="5"/>
      <c r="D13" s="5"/>
      <c r="E13" s="5" t="s">
        <v>47</v>
      </c>
      <c r="F13" s="5"/>
      <c r="G13" s="5"/>
      <c r="H13" s="5"/>
      <c r="I13" s="5"/>
    </row>
    <row r="14" spans="1:9">
      <c r="A14" s="11"/>
      <c r="B14" s="47" t="s">
        <v>431</v>
      </c>
      <c r="C14" s="71"/>
      <c r="D14" s="72"/>
      <c r="E14" s="18" t="s">
        <v>431</v>
      </c>
      <c r="F14" s="5"/>
      <c r="G14" s="5"/>
      <c r="H14" s="5"/>
      <c r="I14" s="5"/>
    </row>
    <row r="15" spans="1:9">
      <c r="A15" s="11"/>
      <c r="B15" s="73"/>
      <c r="C15" s="70"/>
      <c r="D15" s="74"/>
      <c r="E15" s="5"/>
      <c r="F15" s="5"/>
      <c r="G15" s="5"/>
      <c r="H15" s="5"/>
      <c r="I15" s="5"/>
    </row>
    <row r="16" spans="1:9">
      <c r="A16" s="5" t="s">
        <v>49</v>
      </c>
      <c r="B16" s="5" t="s">
        <v>50</v>
      </c>
      <c r="C16" s="5" t="s">
        <v>51</v>
      </c>
      <c r="D16" s="5" t="s">
        <v>52</v>
      </c>
      <c r="E16" s="5" t="s">
        <v>53</v>
      </c>
      <c r="F16" s="5" t="s">
        <v>54</v>
      </c>
      <c r="G16" s="5" t="s">
        <v>55</v>
      </c>
      <c r="H16" s="5" t="s">
        <v>56</v>
      </c>
      <c r="I16" s="44" t="s">
        <v>57</v>
      </c>
    </row>
    <row r="17" ht="42" customHeight="1" spans="1:9">
      <c r="A17" s="5"/>
      <c r="B17" s="25" t="s">
        <v>58</v>
      </c>
      <c r="C17" s="25" t="s">
        <v>153</v>
      </c>
      <c r="D17" s="4" t="s">
        <v>154</v>
      </c>
      <c r="E17" s="18" t="s">
        <v>432</v>
      </c>
      <c r="F17" s="18" t="s">
        <v>432</v>
      </c>
      <c r="G17" s="5">
        <v>2</v>
      </c>
      <c r="H17" s="5">
        <v>2</v>
      </c>
      <c r="I17" s="44"/>
    </row>
    <row r="18" ht="18" customHeight="1" spans="1:9">
      <c r="A18" s="5"/>
      <c r="B18" s="26"/>
      <c r="C18" s="26"/>
      <c r="D18" s="4" t="s">
        <v>60</v>
      </c>
      <c r="E18" s="5" t="s">
        <v>156</v>
      </c>
      <c r="F18" s="5" t="s">
        <v>156</v>
      </c>
      <c r="G18" s="5">
        <v>2</v>
      </c>
      <c r="H18" s="5">
        <v>2</v>
      </c>
      <c r="I18" s="44"/>
    </row>
    <row r="19" ht="18" customHeight="1" spans="1:9">
      <c r="A19" s="5"/>
      <c r="B19" s="26"/>
      <c r="C19" s="27"/>
      <c r="D19" s="4" t="s">
        <v>63</v>
      </c>
      <c r="E19" s="5" t="s">
        <v>157</v>
      </c>
      <c r="F19" s="5" t="s">
        <v>157</v>
      </c>
      <c r="G19" s="5">
        <v>2</v>
      </c>
      <c r="H19" s="5">
        <v>2</v>
      </c>
      <c r="I19" s="44"/>
    </row>
    <row r="20" ht="18" customHeight="1" spans="1:9">
      <c r="A20" s="5"/>
      <c r="B20" s="26"/>
      <c r="C20" s="25" t="s">
        <v>158</v>
      </c>
      <c r="D20" s="4" t="s">
        <v>159</v>
      </c>
      <c r="E20" s="28">
        <v>1</v>
      </c>
      <c r="F20" s="28">
        <v>1</v>
      </c>
      <c r="G20" s="5">
        <v>2</v>
      </c>
      <c r="H20" s="5">
        <v>2</v>
      </c>
      <c r="I20" s="44"/>
    </row>
    <row r="21" ht="18" customHeight="1" spans="1:9">
      <c r="A21" s="5"/>
      <c r="B21" s="26"/>
      <c r="C21" s="27"/>
      <c r="D21" s="4" t="s">
        <v>160</v>
      </c>
      <c r="E21" s="28">
        <v>1</v>
      </c>
      <c r="F21" s="28">
        <v>1</v>
      </c>
      <c r="G21" s="5">
        <v>2</v>
      </c>
      <c r="H21" s="5">
        <v>2</v>
      </c>
      <c r="I21" s="44"/>
    </row>
    <row r="22" ht="18" customHeight="1" spans="1:9">
      <c r="A22" s="5"/>
      <c r="B22" s="25" t="s">
        <v>69</v>
      </c>
      <c r="C22" s="25" t="s">
        <v>162</v>
      </c>
      <c r="D22" s="4" t="s">
        <v>76</v>
      </c>
      <c r="E22" s="5" t="s">
        <v>163</v>
      </c>
      <c r="F22" s="5" t="s">
        <v>163</v>
      </c>
      <c r="G22" s="5">
        <v>2</v>
      </c>
      <c r="H22" s="5">
        <v>2</v>
      </c>
      <c r="I22" s="44"/>
    </row>
    <row r="23" ht="18" customHeight="1" spans="1:9">
      <c r="A23" s="5"/>
      <c r="B23" s="26"/>
      <c r="C23" s="26"/>
      <c r="D23" s="4" t="s">
        <v>164</v>
      </c>
      <c r="E23" s="5" t="s">
        <v>165</v>
      </c>
      <c r="F23" s="5" t="s">
        <v>165</v>
      </c>
      <c r="G23" s="5">
        <v>2</v>
      </c>
      <c r="H23" s="5">
        <v>2</v>
      </c>
      <c r="I23" s="44"/>
    </row>
    <row r="24" ht="18" customHeight="1" spans="1:9">
      <c r="A24" s="5"/>
      <c r="B24" s="26"/>
      <c r="C24" s="27"/>
      <c r="D24" s="4" t="s">
        <v>166</v>
      </c>
      <c r="E24" s="5" t="s">
        <v>167</v>
      </c>
      <c r="F24" s="5" t="s">
        <v>167</v>
      </c>
      <c r="G24" s="5">
        <v>1</v>
      </c>
      <c r="H24" s="5">
        <v>1</v>
      </c>
      <c r="I24" s="44"/>
    </row>
    <row r="25" ht="18" customHeight="1" spans="1:9">
      <c r="A25" s="5"/>
      <c r="B25" s="26"/>
      <c r="C25" s="25" t="s">
        <v>168</v>
      </c>
      <c r="D25" s="4" t="s">
        <v>76</v>
      </c>
      <c r="E25" s="5" t="s">
        <v>169</v>
      </c>
      <c r="F25" s="5" t="s">
        <v>169</v>
      </c>
      <c r="G25" s="5">
        <v>2</v>
      </c>
      <c r="H25" s="5">
        <v>2</v>
      </c>
      <c r="I25" s="44"/>
    </row>
    <row r="26" ht="18" customHeight="1" spans="1:9">
      <c r="A26" s="5"/>
      <c r="B26" s="26"/>
      <c r="C26" s="26"/>
      <c r="D26" s="4" t="s">
        <v>79</v>
      </c>
      <c r="E26" s="5" t="s">
        <v>170</v>
      </c>
      <c r="F26" s="5" t="s">
        <v>170</v>
      </c>
      <c r="G26" s="5">
        <v>2</v>
      </c>
      <c r="H26" s="5">
        <v>2</v>
      </c>
      <c r="I26" s="44"/>
    </row>
    <row r="27" ht="18" customHeight="1" spans="1:9">
      <c r="A27" s="5"/>
      <c r="B27" s="26"/>
      <c r="C27" s="26"/>
      <c r="D27" s="4" t="s">
        <v>171</v>
      </c>
      <c r="E27" s="5" t="s">
        <v>165</v>
      </c>
      <c r="F27" s="5" t="s">
        <v>165</v>
      </c>
      <c r="G27" s="5">
        <v>1</v>
      </c>
      <c r="H27" s="5">
        <v>1</v>
      </c>
      <c r="I27" s="44"/>
    </row>
    <row r="28" ht="18" customHeight="1" spans="1:9">
      <c r="A28" s="5"/>
      <c r="B28" s="26"/>
      <c r="C28" s="27"/>
      <c r="D28" s="4" t="s">
        <v>172</v>
      </c>
      <c r="E28" s="28">
        <v>1</v>
      </c>
      <c r="F28" s="28">
        <v>1</v>
      </c>
      <c r="G28" s="5">
        <v>10</v>
      </c>
      <c r="H28" s="5">
        <v>10</v>
      </c>
      <c r="I28" s="4"/>
    </row>
    <row r="29" ht="27" customHeight="1" spans="1:9">
      <c r="A29" s="5"/>
      <c r="B29" s="7" t="s">
        <v>173</v>
      </c>
      <c r="C29" s="9" t="s">
        <v>174</v>
      </c>
      <c r="D29" s="78" t="s">
        <v>433</v>
      </c>
      <c r="E29" s="79" t="s">
        <v>434</v>
      </c>
      <c r="F29" s="79" t="s">
        <v>434</v>
      </c>
      <c r="G29" s="5">
        <v>10</v>
      </c>
      <c r="H29" s="5">
        <v>10</v>
      </c>
      <c r="I29" s="80"/>
    </row>
    <row r="30" ht="24" customHeight="1" spans="1:9">
      <c r="A30" s="5"/>
      <c r="B30" s="11"/>
      <c r="C30" s="89" t="s">
        <v>195</v>
      </c>
      <c r="D30" s="97" t="s">
        <v>435</v>
      </c>
      <c r="E30" s="98" t="s">
        <v>436</v>
      </c>
      <c r="F30" s="79" t="s">
        <v>437</v>
      </c>
      <c r="G30" s="5">
        <v>10</v>
      </c>
      <c r="H30" s="5">
        <v>10</v>
      </c>
      <c r="I30" s="80"/>
    </row>
    <row r="31" ht="18" customHeight="1" spans="1:9">
      <c r="A31" s="5"/>
      <c r="B31" s="11"/>
      <c r="C31" s="72" t="s">
        <v>104</v>
      </c>
      <c r="D31" s="97" t="s">
        <v>438</v>
      </c>
      <c r="E31" s="89" t="s">
        <v>439</v>
      </c>
      <c r="F31" s="89" t="s">
        <v>439</v>
      </c>
      <c r="G31" s="5">
        <v>5</v>
      </c>
      <c r="H31" s="5">
        <v>5</v>
      </c>
      <c r="I31" s="4"/>
    </row>
    <row r="32" ht="36" customHeight="1" spans="1:9">
      <c r="A32" s="5"/>
      <c r="B32" s="11"/>
      <c r="C32" s="9" t="s">
        <v>106</v>
      </c>
      <c r="D32" s="80" t="s">
        <v>440</v>
      </c>
      <c r="E32" s="81" t="s">
        <v>441</v>
      </c>
      <c r="F32" s="81" t="s">
        <v>441</v>
      </c>
      <c r="G32" s="5">
        <v>10</v>
      </c>
      <c r="H32" s="5">
        <v>10</v>
      </c>
      <c r="I32" s="4"/>
    </row>
    <row r="33" ht="27" customHeight="1" spans="1:9">
      <c r="A33" s="5"/>
      <c r="B33" s="7" t="s">
        <v>207</v>
      </c>
      <c r="C33" s="99" t="s">
        <v>442</v>
      </c>
      <c r="D33" s="97" t="s">
        <v>431</v>
      </c>
      <c r="E33" s="88" t="s">
        <v>443</v>
      </c>
      <c r="F33" s="88" t="s">
        <v>443</v>
      </c>
      <c r="G33" s="5">
        <v>10</v>
      </c>
      <c r="H33" s="5">
        <v>10</v>
      </c>
      <c r="I33" s="4"/>
    </row>
    <row r="34" ht="18" customHeight="1" spans="1:9">
      <c r="A34" s="5"/>
      <c r="B34" s="11"/>
      <c r="C34" s="100"/>
      <c r="D34" s="97"/>
      <c r="E34" s="88"/>
      <c r="F34" s="101"/>
      <c r="G34" s="5"/>
      <c r="H34" s="5"/>
      <c r="I34" s="4"/>
    </row>
    <row r="35" ht="18" customHeight="1" spans="1:9">
      <c r="A35" s="5"/>
      <c r="B35" s="11"/>
      <c r="C35" s="84" t="s">
        <v>116</v>
      </c>
      <c r="D35" s="80" t="s">
        <v>418</v>
      </c>
      <c r="E35" s="81" t="s">
        <v>419</v>
      </c>
      <c r="F35" s="81" t="s">
        <v>444</v>
      </c>
      <c r="G35" s="5">
        <v>10</v>
      </c>
      <c r="H35" s="5">
        <v>10</v>
      </c>
      <c r="I35" s="4"/>
    </row>
    <row r="36" ht="27" customHeight="1" spans="1:9">
      <c r="A36" s="5"/>
      <c r="B36" s="11"/>
      <c r="C36" s="84" t="s">
        <v>122</v>
      </c>
      <c r="D36" s="97" t="s">
        <v>445</v>
      </c>
      <c r="E36" s="88" t="s">
        <v>446</v>
      </c>
      <c r="F36" s="88" t="s">
        <v>446</v>
      </c>
      <c r="G36" s="5">
        <v>5</v>
      </c>
      <c r="H36" s="5">
        <v>5</v>
      </c>
      <c r="I36" s="4"/>
    </row>
    <row r="37" ht="18" customHeight="1" spans="1:9">
      <c r="A37" s="5"/>
      <c r="B37" s="7" t="s">
        <v>214</v>
      </c>
      <c r="C37" s="7" t="s">
        <v>126</v>
      </c>
      <c r="D37" s="80" t="s">
        <v>447</v>
      </c>
      <c r="E37" s="86">
        <v>1</v>
      </c>
      <c r="F37" s="86">
        <v>1</v>
      </c>
      <c r="G37" s="5">
        <v>10</v>
      </c>
      <c r="H37" s="5">
        <v>9</v>
      </c>
      <c r="I37" s="4"/>
    </row>
    <row r="38" ht="18" customHeight="1" spans="1:9">
      <c r="A38" s="5"/>
      <c r="B38" s="11"/>
      <c r="C38" s="11"/>
      <c r="D38" s="4"/>
      <c r="E38" s="5"/>
      <c r="F38" s="5"/>
      <c r="G38" s="5"/>
      <c r="H38" s="5"/>
      <c r="I38" s="4"/>
    </row>
    <row r="39" ht="18" customHeight="1" spans="1:9">
      <c r="A39" s="5" t="s">
        <v>129</v>
      </c>
      <c r="B39" s="5"/>
      <c r="C39" s="5"/>
      <c r="D39" s="5"/>
      <c r="E39" s="5"/>
      <c r="F39" s="5"/>
      <c r="G39" s="5">
        <f>SUM(G17:G38)</f>
        <v>100</v>
      </c>
      <c r="H39" s="5">
        <f>SUM(H17:H38)</f>
        <v>99</v>
      </c>
      <c r="I39" s="4"/>
    </row>
    <row r="40" ht="24" customHeight="1" spans="1:9">
      <c r="A40" s="4" t="s">
        <v>217</v>
      </c>
      <c r="B40" s="50" t="s">
        <v>448</v>
      </c>
      <c r="C40" s="51"/>
      <c r="D40" s="51"/>
      <c r="E40" s="51"/>
      <c r="F40" s="51"/>
      <c r="G40" s="51"/>
      <c r="H40" s="51"/>
      <c r="I40" s="51"/>
    </row>
    <row r="41" ht="18" customHeight="1" spans="1:9">
      <c r="A41" s="2"/>
      <c r="B41" s="2" t="s">
        <v>219</v>
      </c>
      <c r="C41" s="2"/>
      <c r="D41" s="2"/>
      <c r="E41" s="2"/>
      <c r="F41" s="2"/>
      <c r="G41" s="2"/>
      <c r="H41" s="2"/>
      <c r="I41" s="2"/>
    </row>
    <row r="42" ht="45" customHeight="1" spans="1:9">
      <c r="A42" s="42" t="s">
        <v>351</v>
      </c>
      <c r="B42" s="42"/>
      <c r="C42" s="42"/>
      <c r="D42" s="42"/>
      <c r="E42" s="42"/>
      <c r="F42" s="42"/>
      <c r="G42" s="42"/>
      <c r="H42" s="42"/>
      <c r="I42" s="42"/>
    </row>
    <row r="43" spans="1:9">
      <c r="A43" s="2" t="s">
        <v>133</v>
      </c>
      <c r="B43" s="2"/>
      <c r="C43" s="2"/>
      <c r="D43" s="2"/>
      <c r="E43" s="2"/>
      <c r="F43" s="2"/>
      <c r="G43" s="2"/>
      <c r="H43" s="2"/>
      <c r="I43" s="2"/>
    </row>
    <row r="44" ht="27" customHeight="1" spans="1:9">
      <c r="A44" s="42" t="s">
        <v>222</v>
      </c>
      <c r="B44" s="42"/>
      <c r="C44" s="42"/>
      <c r="D44" s="42"/>
      <c r="E44" s="42"/>
      <c r="F44" s="42"/>
      <c r="G44" s="42"/>
      <c r="H44" s="42"/>
      <c r="I44" s="42"/>
    </row>
    <row r="45" ht="37.5" customHeight="1" spans="1:9">
      <c r="A45" s="42" t="s">
        <v>135</v>
      </c>
      <c r="B45" s="42"/>
      <c r="C45" s="42"/>
      <c r="D45" s="42"/>
      <c r="E45" s="42"/>
      <c r="F45" s="42"/>
      <c r="G45" s="42"/>
      <c r="H45" s="42"/>
      <c r="I45" s="42"/>
    </row>
    <row r="46" spans="1:9">
      <c r="A46" s="96" t="s">
        <v>223</v>
      </c>
      <c r="B46" s="96"/>
      <c r="C46" s="96"/>
      <c r="D46" s="96"/>
      <c r="E46" s="96"/>
      <c r="F46" s="96"/>
      <c r="G46" s="96"/>
      <c r="H46" s="96"/>
      <c r="I46" s="96"/>
    </row>
  </sheetData>
  <mergeCells count="41">
    <mergeCell ref="A2:I2"/>
    <mergeCell ref="H4:I4"/>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39:F39"/>
    <mergeCell ref="B40:I40"/>
    <mergeCell ref="A42:I42"/>
    <mergeCell ref="A44:I44"/>
    <mergeCell ref="A45:I45"/>
    <mergeCell ref="A46:I46"/>
    <mergeCell ref="A7:A12"/>
    <mergeCell ref="A13:A15"/>
    <mergeCell ref="A16:A38"/>
    <mergeCell ref="B17:B21"/>
    <mergeCell ref="B22:B28"/>
    <mergeCell ref="B29:B32"/>
    <mergeCell ref="B33:B36"/>
    <mergeCell ref="B37:B38"/>
    <mergeCell ref="C17:C19"/>
    <mergeCell ref="C20:C21"/>
    <mergeCell ref="C22:C24"/>
    <mergeCell ref="C25:C28"/>
    <mergeCell ref="C33:C34"/>
    <mergeCell ref="C37:C38"/>
    <mergeCell ref="B14:D15"/>
    <mergeCell ref="E14:I15"/>
  </mergeCells>
  <pageMargins left="0.357638888888889" right="0.35763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目录</vt:lpstr>
      <vt:lpstr>部门整体支出绩效自评表 </vt:lpstr>
      <vt:lpstr>计划生育利益导向经费绩效自评表</vt:lpstr>
      <vt:lpstr>基本公共卫生服务项目绩效自评表</vt:lpstr>
      <vt:lpstr>实施国家基本药物制度补助绩效自评表</vt:lpstr>
      <vt:lpstr>疫情经费绩效自评表</vt:lpstr>
      <vt:lpstr>县级公立医院取消药品加成补助绩效自评表</vt:lpstr>
      <vt:lpstr>乡村医生工作报酬绩效自评表</vt:lpstr>
      <vt:lpstr>乡村医生养老保险绩效自评表</vt:lpstr>
      <vt:lpstr>原集体所有制人员养老金绩效自评表</vt:lpstr>
      <vt:lpstr>黎平县特殊人群关爱医院运行管理经费绩效自评表</vt:lpstr>
      <vt:lpstr>医疗服务与保障能力提升绩效自评表</vt:lpstr>
      <vt:lpstr>中医优势专科建设绩效自评表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杨胜</cp:lastModifiedBy>
  <dcterms:created xsi:type="dcterms:W3CDTF">2006-09-13T11:21:00Z</dcterms:created>
  <cp:lastPrinted>2021-02-07T09:29:00Z</cp:lastPrinted>
  <dcterms:modified xsi:type="dcterms:W3CDTF">2025-06-13T08:55:38Z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FEAFA5754BBB4E2D90C1245B910D7E5F_13</vt:lpwstr>
  </property>
</Properties>
</file>